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compliantrx-my.sharepoint.com/personal/arieger_compliantrx_com/Documents/Desktop/"/>
    </mc:Choice>
  </mc:AlternateContent>
  <xr:revisionPtr revIDLastSave="69" documentId="8_{140C1FF9-4C9E-4190-9DB2-605EC3347E57}" xr6:coauthVersionLast="47" xr6:coauthVersionMax="47" xr10:uidLastSave="{E3D0779F-A60B-4EEF-970E-89B2B3832437}"/>
  <bookViews>
    <workbookView xWindow="-28920" yWindow="-1950" windowWidth="29040" windowHeight="17520" xr2:uid="{557F2CCF-CEED-47E2-968F-99F524FAAB2F}"/>
  </bookViews>
  <sheets>
    <sheet name="WAC Decrease Calculator" sheetId="1" r:id="rId1"/>
  </sheets>
  <definedNames>
    <definedName name="_MailAutoSig" localSheetId="0">'WAC Decrease Calculator'!#REF!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5" i="1" l="1"/>
  <c r="I75" i="1"/>
  <c r="J74" i="1"/>
  <c r="I74" i="1"/>
  <c r="J73" i="1"/>
  <c r="I73" i="1"/>
  <c r="J72" i="1"/>
  <c r="I72" i="1"/>
  <c r="J71" i="1"/>
  <c r="I71" i="1"/>
  <c r="J67" i="1"/>
  <c r="I67" i="1"/>
  <c r="J66" i="1"/>
  <c r="I66" i="1"/>
  <c r="J65" i="1"/>
  <c r="I65" i="1"/>
  <c r="J64" i="1"/>
  <c r="I64" i="1"/>
  <c r="J63" i="1"/>
  <c r="I63" i="1"/>
  <c r="J62" i="1"/>
  <c r="I62" i="1"/>
  <c r="J61" i="1"/>
  <c r="I61" i="1"/>
  <c r="J60" i="1"/>
  <c r="I60" i="1"/>
  <c r="J59" i="1"/>
  <c r="I59" i="1"/>
  <c r="J58" i="1"/>
  <c r="I58" i="1"/>
  <c r="J57" i="1"/>
  <c r="I57" i="1"/>
  <c r="J56" i="1"/>
  <c r="I56" i="1"/>
  <c r="J55" i="1"/>
  <c r="I55" i="1"/>
  <c r="J54" i="1"/>
  <c r="I54" i="1"/>
  <c r="J53" i="1"/>
  <c r="I53" i="1"/>
  <c r="J52" i="1"/>
  <c r="I52" i="1"/>
  <c r="J51" i="1"/>
  <c r="I51" i="1"/>
  <c r="J50" i="1"/>
  <c r="I50" i="1"/>
  <c r="J49" i="1"/>
  <c r="I49" i="1"/>
  <c r="J48" i="1"/>
  <c r="I48" i="1"/>
  <c r="J47" i="1"/>
  <c r="I47" i="1"/>
  <c r="J46" i="1"/>
  <c r="I46" i="1"/>
  <c r="J45" i="1"/>
  <c r="I45" i="1"/>
  <c r="J44" i="1"/>
  <c r="I44" i="1"/>
  <c r="J43" i="1"/>
  <c r="I43" i="1"/>
  <c r="J42" i="1"/>
  <c r="I42" i="1"/>
  <c r="J41" i="1"/>
  <c r="I41" i="1"/>
  <c r="J40" i="1"/>
  <c r="I40" i="1"/>
  <c r="J39" i="1"/>
  <c r="I39" i="1"/>
  <c r="J38" i="1"/>
  <c r="I38" i="1"/>
  <c r="J37" i="1"/>
  <c r="I37" i="1"/>
  <c r="J36" i="1"/>
  <c r="I36" i="1"/>
  <c r="J35" i="1"/>
  <c r="I35" i="1"/>
  <c r="J34" i="1"/>
  <c r="I34" i="1"/>
  <c r="J33" i="1"/>
  <c r="I33" i="1"/>
  <c r="J32" i="1"/>
  <c r="I32" i="1"/>
  <c r="J31" i="1"/>
  <c r="I31" i="1"/>
  <c r="J30" i="1"/>
  <c r="I30" i="1"/>
  <c r="J29" i="1"/>
  <c r="I29" i="1"/>
  <c r="J28" i="1"/>
  <c r="I28" i="1"/>
  <c r="J27" i="1"/>
  <c r="I27" i="1"/>
  <c r="J26" i="1"/>
  <c r="I26" i="1"/>
  <c r="J25" i="1"/>
  <c r="I25" i="1"/>
  <c r="J24" i="1"/>
  <c r="I24" i="1"/>
  <c r="J23" i="1"/>
  <c r="I23" i="1"/>
  <c r="J22" i="1"/>
  <c r="I22" i="1"/>
  <c r="J21" i="1"/>
  <c r="I21" i="1"/>
  <c r="J20" i="1"/>
  <c r="I20" i="1"/>
  <c r="J19" i="1"/>
  <c r="I19" i="1"/>
  <c r="J18" i="1"/>
  <c r="I18" i="1"/>
  <c r="J17" i="1"/>
  <c r="I17" i="1"/>
  <c r="J16" i="1"/>
  <c r="I16" i="1"/>
  <c r="J15" i="1"/>
  <c r="I15" i="1"/>
  <c r="J14" i="1"/>
  <c r="I14" i="1"/>
  <c r="J13" i="1"/>
  <c r="I13" i="1"/>
  <c r="J12" i="1"/>
  <c r="I12" i="1"/>
  <c r="J11" i="1"/>
  <c r="I11" i="1"/>
  <c r="J10" i="1"/>
  <c r="I10" i="1"/>
  <c r="J9" i="1"/>
  <c r="I9" i="1"/>
  <c r="J8" i="1"/>
  <c r="I8" i="1"/>
  <c r="J7" i="1"/>
  <c r="I7" i="1"/>
</calcChain>
</file>

<file path=xl/sharedStrings.xml><?xml version="1.0" encoding="utf-8"?>
<sst xmlns="http://schemas.openxmlformats.org/spreadsheetml/2006/main" count="380" uniqueCount="186">
  <si>
    <t xml:space="preserve">Manufacturer </t>
  </si>
  <si>
    <t>Product Family</t>
  </si>
  <si>
    <t>NDC</t>
  </si>
  <si>
    <t>Product Name</t>
  </si>
  <si>
    <t>Old
WAC</t>
  </si>
  <si>
    <t>New
WAC</t>
  </si>
  <si>
    <t>WAC Decrease %</t>
  </si>
  <si>
    <t>WAC Decrease $</t>
  </si>
  <si>
    <t>Rebate Program Credit Window</t>
  </si>
  <si>
    <t>Qty
Purchased During Rebate Window</t>
  </si>
  <si>
    <t>MFP</t>
  </si>
  <si>
    <t>ABBVIE</t>
  </si>
  <si>
    <t>LINZESS</t>
  </si>
  <si>
    <t>00456120330</t>
  </si>
  <si>
    <t>LINZESS 72 MCG CAP 30</t>
  </si>
  <si>
    <t>Yes</t>
  </si>
  <si>
    <t>12/14 - 12/27</t>
  </si>
  <si>
    <t>00456120130</t>
  </si>
  <si>
    <t>LINZESS 145 MCG CAP 30</t>
  </si>
  <si>
    <t>00456120230</t>
  </si>
  <si>
    <t>LINZESS 290 MCG CAP 30</t>
  </si>
  <si>
    <t>B-M SQUIBB</t>
  </si>
  <si>
    <t>ELIQUIS</t>
  </si>
  <si>
    <t>00003102828</t>
  </si>
  <si>
    <t>ELIQUIS 0.5 MG TAB ORAL SOL PKT 28</t>
  </si>
  <si>
    <t>12/22 - 12/31</t>
  </si>
  <si>
    <t>00003102812</t>
  </si>
  <si>
    <t>ELIQUIS 2 MG ORAL SOL PKT 28</t>
  </si>
  <si>
    <t>00003089321</t>
  </si>
  <si>
    <t>ELIQUIS 2.5 MG TAB 60</t>
  </si>
  <si>
    <t>00003089331</t>
  </si>
  <si>
    <t>ELIQUIS 2.5 MG TAB UD 100</t>
  </si>
  <si>
    <t>00003089421</t>
  </si>
  <si>
    <t>ELIQUIS 5 MG TAB 60</t>
  </si>
  <si>
    <t>00003089431</t>
  </si>
  <si>
    <t>ELIQUIS 5 MG TAB UD 100</t>
  </si>
  <si>
    <t>00003376474</t>
  </si>
  <si>
    <t>ELIQUIS 5 MG TAB 74 STARTER PACK</t>
  </si>
  <si>
    <t>00003089470</t>
  </si>
  <si>
    <t>ELIQUIS 5 MG TAB 74</t>
  </si>
  <si>
    <t>BOEHRINGER</t>
  </si>
  <si>
    <t>JARDIANCE</t>
  </si>
  <si>
    <t>00597015230</t>
  </si>
  <si>
    <t>JARDIANCE 10 MG TAB 30</t>
  </si>
  <si>
    <t>00597015290</t>
  </si>
  <si>
    <t>JARDIANCE 10 MG TAB 90</t>
  </si>
  <si>
    <t>00597015237</t>
  </si>
  <si>
    <t>JARDIANCE 10MG TAB 3X10UD</t>
  </si>
  <si>
    <t>00597015330</t>
  </si>
  <si>
    <t>JARDIANCE 25 MG TAB 30</t>
  </si>
  <si>
    <t>00597015390</t>
  </si>
  <si>
    <t>JARDIANCE 25 MG TAB 90</t>
  </si>
  <si>
    <t>00597015337</t>
  </si>
  <si>
    <t>JARDIANCE 25 MG TAB 30 (3X10) UD</t>
  </si>
  <si>
    <t>GLYXAMBI</t>
  </si>
  <si>
    <t>00597018230</t>
  </si>
  <si>
    <t>GLYXAMBI 10MG/5MG TAB 30</t>
  </si>
  <si>
    <t>00597018290</t>
  </si>
  <si>
    <t>GLYXAMBI 10MG/5MG TAB 90</t>
  </si>
  <si>
    <t>00597018239</t>
  </si>
  <si>
    <t>GLYXAMBI 10MG/5MG TAB 30 UD</t>
  </si>
  <si>
    <t>00597016430</t>
  </si>
  <si>
    <t>GLYXAMBI 25MG/5MG TAB 30</t>
  </si>
  <si>
    <t>00597016490</t>
  </si>
  <si>
    <t>GLYXAMBI 25MG/5MG TAB 90</t>
  </si>
  <si>
    <t>00597016439</t>
  </si>
  <si>
    <t>GLYXAMBI 25MG/5MG TAB 30 UD</t>
  </si>
  <si>
    <t>TRIJARDY XR</t>
  </si>
  <si>
    <t>00597039582</t>
  </si>
  <si>
    <t>TRIJARDY XR 5-2.5-1000 MG TAB 60</t>
  </si>
  <si>
    <t>00597039523</t>
  </si>
  <si>
    <t>TRIJARDY XR 5-2.5-1000 MG TAB 180</t>
  </si>
  <si>
    <t>00597038013</t>
  </si>
  <si>
    <t>TRIJARDY XR 10-5-1000 MG TAB 30</t>
  </si>
  <si>
    <t>00597038068</t>
  </si>
  <si>
    <t>TRIJARDY XR 10-5-1000 MG TAB 90</t>
  </si>
  <si>
    <t>00597038577</t>
  </si>
  <si>
    <t>TRIJARDY XR 12.5-2.5-1000 MG TAB 60</t>
  </si>
  <si>
    <t>00597038586</t>
  </si>
  <si>
    <t>TRIJARDY XR 12.5-2.5-1000 MG TAB 180</t>
  </si>
  <si>
    <t>00597039071</t>
  </si>
  <si>
    <t>TRIJARDY XR 25-5-1000 MG TAB 30</t>
  </si>
  <si>
    <t>00597039013</t>
  </si>
  <si>
    <t>TRIJARDY XR 25-5-1000 MG TAB 90</t>
  </si>
  <si>
    <t>SYNJARDY</t>
  </si>
  <si>
    <t>00597015960</t>
  </si>
  <si>
    <t>SYNJARDY 5MG/500MG TAB 60</t>
  </si>
  <si>
    <t>00597015918</t>
  </si>
  <si>
    <t>SYNJARDY 5MG/500MG TAB 180</t>
  </si>
  <si>
    <t>00597017560</t>
  </si>
  <si>
    <t>SYNJARDY 5MG/1000MG TAB 60</t>
  </si>
  <si>
    <t>00597017518</t>
  </si>
  <si>
    <t>SYNJARDY 5MG/1000MG TAB 180</t>
  </si>
  <si>
    <t>00597018060</t>
  </si>
  <si>
    <t>SYNJARDY 12.5MG/500MG TAB 60</t>
  </si>
  <si>
    <t>00597018018</t>
  </si>
  <si>
    <t>SYNJARDY 12.5MG/500MG TAB 180</t>
  </si>
  <si>
    <t>00597016860</t>
  </si>
  <si>
    <t>SYNJARDY 12.5MG/1000MG TAB 60</t>
  </si>
  <si>
    <t>00597016818</t>
  </si>
  <si>
    <t>SYNJARDY 12.5MG/1000MG TAB 180</t>
  </si>
  <si>
    <t>SYNJARDY XR</t>
  </si>
  <si>
    <t>00597029074</t>
  </si>
  <si>
    <t>SYNJARDY XR 5MG/1000MG TAB 60</t>
  </si>
  <si>
    <t>00597029059</t>
  </si>
  <si>
    <t>SYNJARDY XR 5MG/1000MG TAB 180</t>
  </si>
  <si>
    <t>00597028073</t>
  </si>
  <si>
    <t>SYNJARDY XR 10MG/1000MG TAB 30</t>
  </si>
  <si>
    <t>00597028090</t>
  </si>
  <si>
    <t>SYNJARDY XR 10MG/1000MG TAB 90</t>
  </si>
  <si>
    <t>00597030045</t>
  </si>
  <si>
    <t>SYNJARDY XR 12.5MG/1000MG TAB 60</t>
  </si>
  <si>
    <t>00597030093</t>
  </si>
  <si>
    <t>SYNJARDY XR 12.5MG/1000MG TAB 180</t>
  </si>
  <si>
    <t>00597029588</t>
  </si>
  <si>
    <t>SYNJARDY XR 25MG/1000MG TAB 30</t>
  </si>
  <si>
    <t>00597029578</t>
  </si>
  <si>
    <t>SYNJARDY XR 25MG/1000MG TAB 90</t>
  </si>
  <si>
    <t>NOVO NORDISK</t>
  </si>
  <si>
    <t>TRESIBA</t>
  </si>
  <si>
    <t>00169266211</t>
  </si>
  <si>
    <t>TRESIBA 100 UN-ML MDV 10 ML</t>
  </si>
  <si>
    <t>12/08 - 12/17</t>
  </si>
  <si>
    <t>TRESIBA FLEX</t>
  </si>
  <si>
    <t>00169255013</t>
  </si>
  <si>
    <t>TRESIBA FLEX TOUCH 200 UN-ML PFP 3X3 ML</t>
  </si>
  <si>
    <t>00169266015</t>
  </si>
  <si>
    <t>TRESIBA FLEX TOUCH 100 UN-ML PFP 5X3 ML</t>
  </si>
  <si>
    <t>FIASP</t>
  </si>
  <si>
    <t>00169320111</t>
  </si>
  <si>
    <t>FIASP 100UN/ML VL 10ML</t>
  </si>
  <si>
    <t>00169320615</t>
  </si>
  <si>
    <t>FIASP 100UN/ML INJ 5X1.6 ML</t>
  </si>
  <si>
    <t>00169320415</t>
  </si>
  <si>
    <t>FIASP 100UN/ML PFS 5X3ML</t>
  </si>
  <si>
    <t>00169320515</t>
  </si>
  <si>
    <t>FIASP PENFILL 100 UNITS/ML INJ 5X3 ML</t>
  </si>
  <si>
    <t>PHARMACYCLICS</t>
  </si>
  <si>
    <t>IMBRUVICA</t>
  </si>
  <si>
    <t>57962007028</t>
  </si>
  <si>
    <t>IMBRUVICA 70MG CAP 28</t>
  </si>
  <si>
    <t>12/15 - 12/21</t>
  </si>
  <si>
    <t>IMBRUVICA 70 MG-ML SOL 108 ML</t>
  </si>
  <si>
    <t>57962001428</t>
  </si>
  <si>
    <t>IMBRUVICA 140MG TAB 28</t>
  </si>
  <si>
    <t>57962014009</t>
  </si>
  <si>
    <t>IMBRUVICA 140MG CAP 90</t>
  </si>
  <si>
    <t>57962014012</t>
  </si>
  <si>
    <t>IMBRUVICA 140MG CAP 120</t>
  </si>
  <si>
    <t>57962028028</t>
  </si>
  <si>
    <t>IMBRUVICA 280 MG TAB 28</t>
  </si>
  <si>
    <t>57962042028</t>
  </si>
  <si>
    <t>IMBRUVICA 420 MG TAB 28</t>
  </si>
  <si>
    <t>Illustration Only: AstraZenenca not offering program on Farxiga</t>
  </si>
  <si>
    <t>ASTRAZENECA</t>
  </si>
  <si>
    <t>FARXIGA</t>
  </si>
  <si>
    <t>00310620530</t>
  </si>
  <si>
    <t>FARXIGA 5 MG TAB 30</t>
  </si>
  <si>
    <t>None</t>
  </si>
  <si>
    <t>00310620590</t>
  </si>
  <si>
    <t>FARXIGA 5 MG TAB 90</t>
  </si>
  <si>
    <t>00310621030</t>
  </si>
  <si>
    <t>FARXIGA 10 MG TAB 30</t>
  </si>
  <si>
    <t>00310621090</t>
  </si>
  <si>
    <t>FARXIGA 10 MG TAB 90</t>
  </si>
  <si>
    <t>00310621039</t>
  </si>
  <si>
    <t>FARXIGA 10 MG TAB 30 (3X10) BP</t>
  </si>
  <si>
    <t xml:space="preserve">WAC Change Date </t>
  </si>
  <si>
    <t>Top 20 NDC</t>
  </si>
  <si>
    <t xml:space="preserve">Estimated Manufacturer Credit Amount </t>
  </si>
  <si>
    <t xml:space="preserve">Novo Nordisk: The credit amount will be calculated as: 96% of the WAC price differential between current WAC and price from January 1, 2026 </t>
  </si>
  <si>
    <t xml:space="preserve">Pharmacyclics: Purchases made December 15 through December 21 will be processed at the current WAC less the Maximum Fair Price (MFP) discount, less contracted GPO rate. </t>
  </si>
  <si>
    <t xml:space="preserve">This information is provided by CPA for informational purposes only. It is intended solely to provide a mechanism to calculate estimated manufacturer refund amounts and does not guarantee such payment will be issued to the pharmacy. </t>
  </si>
  <si>
    <t>Disclaimer</t>
  </si>
  <si>
    <t xml:space="preserve">Additional Information </t>
  </si>
  <si>
    <t xml:space="preserve">Credit Calculations </t>
  </si>
  <si>
    <t>February 2026: Bristol-Myers Squibb</t>
  </si>
  <si>
    <t>March 2026: AbbVie, Boehringer Ingelheim</t>
  </si>
  <si>
    <t>April 2026: Eli Lilly</t>
  </si>
  <si>
    <t xml:space="preserve">Not Disclosed: Novo Nordisk, Pharmacyclics </t>
  </si>
  <si>
    <t>Refund Timeline</t>
  </si>
  <si>
    <t>BOEHRINGER INGELHEIM: The credit amount will be calculated as: (Quantity purchased between 12/14/25 and 12/27/25 – quantity rebated through MFP) x (old purchase price – new purchase price)</t>
  </si>
  <si>
    <t>CPA is not liable for any discrepancies in actual credit amount paid compared to the estimate generated in this document.</t>
  </si>
  <si>
    <t xml:space="preserve">CPA WAC Decrease Credit Calculator </t>
  </si>
  <si>
    <t xml:space="preserve">This tool is designed to help you calculate your expected credit amount for the WAC decrease manufacturer refund programs. Pull your purchase history from your wholesaler and input into column L. Your estimated manufacturer credit amount will automatically generate in column M. Below the chart you will see the expected manufacturer refund dates. Once credits are issued, you can reconcile the amounts paid against your estimates. </t>
  </si>
  <si>
    <t xml:space="preserve">Please contact your primary wholesaler for questions about your rebates.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</si>
</sst>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8" x14ac:knownFonts="1">
    <font>
      <sz val="11"/>
      <color theme="1"/>
      <name val="Aptos Narrow"/>
      <family val="2"/>
      <scheme val="minor"/>
    </font>
    <font>
      <sz val="11"/>
      <color theme="1"/>
      <name val="Aptos Narrow"/>
      <family val="2"/>
      <scheme val="minor"/>
    </font>
    <font>
      <b/>
      <sz val="10"/>
      <color theme="0"/>
      <name val="Calibri"/>
      <family val="2"/>
    </font>
    <font>
      <sz val="10"/>
      <color theme="1"/>
      <name val="Calibri"/>
      <family val="2"/>
    </font>
    <font>
      <b/>
      <sz val="10"/>
      <color theme="1"/>
      <name val="Calibri"/>
      <family val="2"/>
    </font>
    <font>
      <i/>
      <sz val="10"/>
      <color theme="1"/>
      <name val="Calibri"/>
      <family val="2"/>
    </font>
    <font>
      <b/>
      <sz val="14"/>
      <color theme="1"/>
      <name val="Calibri"/>
      <family val="2"/>
    </font>
    <font>
      <b/>
      <sz val="48"/>
      <color rgb="FF242159"/>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theme="3" tint="0.89999084444715716"/>
        <bgColor indexed="64"/>
      </patternFill>
    </fill>
    <fill>
      <patternFill patternType="solid">
        <fgColor theme="0"/>
        <bgColor indexed="64"/>
      </patternFill>
    </fill>
    <fill>
      <patternFill patternType="solid">
        <fgColor rgb="FF242159"/>
        <bgColor theme="1"/>
      </patternFill>
    </fill>
    <fill>
      <patternFill patternType="solid">
        <fgColor rgb="FFDAE9F8"/>
        <bgColor indexed="64"/>
      </patternFill>
    </fill>
  </fills>
  <borders count="9">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0">
    <xf numFmtId="0" fontId="0" fillId="0" borderId="0" xfId="0"/>
    <xf numFmtId="14" fontId="3" fillId="0" borderId="0" xfId="0" applyNumberFormat="1" applyFont="1" applyAlignment="1">
      <alignment horizontal="center"/>
    </xf>
    <xf numFmtId="0" fontId="3" fillId="0" borderId="0" xfId="0" applyFont="1" applyAlignment="1">
      <alignment horizontal="center"/>
    </xf>
    <xf numFmtId="165" fontId="3" fillId="0" borderId="0" xfId="2" applyNumberFormat="1" applyFont="1" applyFill="1" applyBorder="1" applyAlignment="1">
      <alignment horizontal="center"/>
    </xf>
    <xf numFmtId="14" fontId="3" fillId="0" borderId="0" xfId="0" quotePrefix="1" applyNumberFormat="1" applyFont="1" applyAlignment="1">
      <alignment horizontal="center"/>
    </xf>
    <xf numFmtId="14" fontId="3" fillId="0" borderId="2" xfId="0" applyNumberFormat="1" applyFont="1" applyBorder="1" applyAlignment="1">
      <alignment horizontal="center"/>
    </xf>
    <xf numFmtId="0" fontId="3" fillId="0" borderId="2" xfId="0" applyFont="1" applyBorder="1" applyAlignment="1">
      <alignment horizontal="center"/>
    </xf>
    <xf numFmtId="165" fontId="3" fillId="0" borderId="2" xfId="2" applyNumberFormat="1" applyFont="1" applyBorder="1" applyAlignment="1">
      <alignment horizontal="center"/>
    </xf>
    <xf numFmtId="14" fontId="3" fillId="0" borderId="2" xfId="0" quotePrefix="1" applyNumberFormat="1" applyFont="1" applyBorder="1" applyAlignment="1">
      <alignment horizontal="center"/>
    </xf>
    <xf numFmtId="165" fontId="3" fillId="0" borderId="0" xfId="2" applyNumberFormat="1" applyFont="1" applyBorder="1" applyAlignment="1">
      <alignment horizontal="center"/>
    </xf>
    <xf numFmtId="14" fontId="3" fillId="0" borderId="3" xfId="0" applyNumberFormat="1" applyFont="1" applyBorder="1" applyAlignment="1">
      <alignment horizontal="center"/>
    </xf>
    <xf numFmtId="0" fontId="3" fillId="0" borderId="3" xfId="0" applyFont="1" applyBorder="1" applyAlignment="1">
      <alignment horizontal="center"/>
    </xf>
    <xf numFmtId="165" fontId="3" fillId="0" borderId="3" xfId="2" applyNumberFormat="1" applyFont="1" applyBorder="1" applyAlignment="1">
      <alignment horizontal="center"/>
    </xf>
    <xf numFmtId="14" fontId="3" fillId="0" borderId="3" xfId="0" quotePrefix="1" applyNumberFormat="1" applyFont="1" applyBorder="1" applyAlignment="1">
      <alignment horizontal="center"/>
    </xf>
    <xf numFmtId="165" fontId="3" fillId="0" borderId="2" xfId="2" applyNumberFormat="1" applyFont="1" applyFill="1" applyBorder="1" applyAlignment="1">
      <alignment horizontal="center"/>
    </xf>
    <xf numFmtId="165" fontId="3" fillId="0" borderId="3" xfId="2" applyNumberFormat="1" applyFont="1" applyFill="1" applyBorder="1" applyAlignment="1">
      <alignment horizontal="center"/>
    </xf>
    <xf numFmtId="14" fontId="3" fillId="5" borderId="1" xfId="0" applyNumberFormat="1" applyFont="1" applyFill="1" applyBorder="1" applyAlignment="1">
      <alignment horizontal="center"/>
    </xf>
    <xf numFmtId="0" fontId="3" fillId="5" borderId="1" xfId="0" applyFont="1" applyFill="1" applyBorder="1" applyAlignment="1">
      <alignment horizontal="center"/>
    </xf>
    <xf numFmtId="165" fontId="3" fillId="5" borderId="1" xfId="2" applyNumberFormat="1" applyFont="1" applyFill="1" applyBorder="1" applyAlignment="1">
      <alignment horizontal="center"/>
    </xf>
    <xf numFmtId="14" fontId="3" fillId="0" borderId="0" xfId="0" applyNumberFormat="1" applyFont="1" applyAlignment="1">
      <alignment horizontal="left"/>
    </xf>
    <xf numFmtId="14" fontId="3" fillId="0" borderId="2" xfId="0" applyNumberFormat="1" applyFont="1" applyBorder="1" applyAlignment="1">
      <alignment horizontal="left"/>
    </xf>
    <xf numFmtId="14" fontId="3" fillId="0" borderId="3" xfId="0" applyNumberFormat="1" applyFont="1" applyBorder="1" applyAlignment="1">
      <alignment horizontal="left"/>
    </xf>
    <xf numFmtId="14" fontId="3" fillId="5" borderId="1" xfId="0" applyNumberFormat="1" applyFont="1" applyFill="1" applyBorder="1" applyAlignment="1">
      <alignment horizontal="left"/>
    </xf>
    <xf numFmtId="0" fontId="3" fillId="0" borderId="0" xfId="0" applyFont="1" applyAlignment="1">
      <alignment horizontal="left"/>
    </xf>
    <xf numFmtId="43" fontId="3" fillId="0" borderId="0" xfId="1" applyFont="1" applyFill="1" applyBorder="1" applyAlignment="1">
      <alignment horizontal="left"/>
    </xf>
    <xf numFmtId="164" fontId="3" fillId="2" borderId="0" xfId="1" applyNumberFormat="1" applyFont="1" applyFill="1" applyBorder="1" applyAlignment="1">
      <alignment horizontal="left"/>
    </xf>
    <xf numFmtId="43" fontId="3" fillId="3" borderId="0" xfId="1" applyFont="1" applyFill="1" applyBorder="1" applyAlignment="1">
      <alignment horizontal="left"/>
    </xf>
    <xf numFmtId="0" fontId="3" fillId="0" borderId="2" xfId="0" applyFont="1" applyBorder="1" applyAlignment="1">
      <alignment horizontal="left"/>
    </xf>
    <xf numFmtId="43" fontId="3" fillId="0" borderId="2" xfId="1" applyFont="1" applyBorder="1" applyAlignment="1">
      <alignment horizontal="left"/>
    </xf>
    <xf numFmtId="164" fontId="3" fillId="2" borderId="2" xfId="1" applyNumberFormat="1" applyFont="1" applyFill="1" applyBorder="1" applyAlignment="1">
      <alignment horizontal="left"/>
    </xf>
    <xf numFmtId="43" fontId="3" fillId="3" borderId="2" xfId="1" applyFont="1" applyFill="1" applyBorder="1" applyAlignment="1">
      <alignment horizontal="left"/>
    </xf>
    <xf numFmtId="43" fontId="3" fillId="0" borderId="0" xfId="1" applyFont="1" applyBorder="1" applyAlignment="1">
      <alignment horizontal="left"/>
    </xf>
    <xf numFmtId="0" fontId="3" fillId="0" borderId="3" xfId="0" applyFont="1" applyBorder="1" applyAlignment="1">
      <alignment horizontal="left"/>
    </xf>
    <xf numFmtId="43" fontId="3" fillId="0" borderId="3" xfId="1" applyFont="1" applyBorder="1" applyAlignment="1">
      <alignment horizontal="left"/>
    </xf>
    <xf numFmtId="164" fontId="3" fillId="2" borderId="3" xfId="1" applyNumberFormat="1" applyFont="1" applyFill="1" applyBorder="1" applyAlignment="1">
      <alignment horizontal="left"/>
    </xf>
    <xf numFmtId="43" fontId="3" fillId="3" borderId="3" xfId="1" applyFont="1" applyFill="1" applyBorder="1" applyAlignment="1">
      <alignment horizontal="left"/>
    </xf>
    <xf numFmtId="43" fontId="3" fillId="0" borderId="2" xfId="1" applyFont="1" applyFill="1" applyBorder="1" applyAlignment="1">
      <alignment horizontal="left"/>
    </xf>
    <xf numFmtId="43" fontId="3" fillId="0" borderId="3" xfId="1" applyFont="1" applyFill="1" applyBorder="1" applyAlignment="1">
      <alignment horizontal="left"/>
    </xf>
    <xf numFmtId="164" fontId="3" fillId="0" borderId="0" xfId="1" applyNumberFormat="1" applyFont="1" applyFill="1" applyBorder="1" applyAlignment="1">
      <alignment horizontal="left"/>
    </xf>
    <xf numFmtId="43" fontId="3" fillId="4" borderId="0" xfId="1" applyFont="1" applyFill="1" applyBorder="1" applyAlignment="1">
      <alignment horizontal="left"/>
    </xf>
    <xf numFmtId="0" fontId="3" fillId="5" borderId="1" xfId="0" applyFont="1" applyFill="1" applyBorder="1" applyAlignment="1">
      <alignment horizontal="left"/>
    </xf>
    <xf numFmtId="43" fontId="3" fillId="5" borderId="1" xfId="1" applyFont="1" applyFill="1" applyBorder="1" applyAlignment="1">
      <alignment horizontal="left"/>
    </xf>
    <xf numFmtId="164" fontId="3" fillId="5" borderId="1" xfId="1" applyNumberFormat="1" applyFont="1" applyFill="1" applyBorder="1" applyAlignment="1">
      <alignment horizontal="left"/>
    </xf>
    <xf numFmtId="164" fontId="3" fillId="0" borderId="2" xfId="1" applyNumberFormat="1" applyFont="1" applyFill="1" applyBorder="1" applyAlignment="1">
      <alignment horizontal="left"/>
    </xf>
    <xf numFmtId="164" fontId="3" fillId="0" borderId="3" xfId="1" applyNumberFormat="1" applyFont="1" applyFill="1" applyBorder="1" applyAlignment="1">
      <alignment horizontal="left"/>
    </xf>
    <xf numFmtId="0" fontId="4" fillId="0" borderId="0" xfId="0" applyFont="1" applyAlignment="1">
      <alignment horizontal="left"/>
    </xf>
    <xf numFmtId="0" fontId="3" fillId="0" borderId="0" xfId="0" applyFont="1" applyAlignment="1">
      <alignment vertical="center"/>
    </xf>
    <xf numFmtId="0" fontId="3" fillId="0" borderId="0" xfId="0" applyFont="1" applyAlignment="1">
      <alignment horizontal="left" vertical="center" indent="1"/>
    </xf>
    <xf numFmtId="0" fontId="3" fillId="0" borderId="0" xfId="0" applyFont="1" applyAlignment="1">
      <alignment horizontal="left" vertical="center" indent="2"/>
    </xf>
    <xf numFmtId="0" fontId="5" fillId="0" borderId="0" xfId="0" applyFont="1" applyAlignment="1">
      <alignment horizontal="left"/>
    </xf>
    <xf numFmtId="0" fontId="3" fillId="6" borderId="0" xfId="0" applyFont="1" applyFill="1" applyAlignment="1">
      <alignment horizontal="left"/>
    </xf>
    <xf numFmtId="0" fontId="4" fillId="6" borderId="0" xfId="0" applyFont="1" applyFill="1" applyAlignment="1">
      <alignment horizontal="left" wrapText="1"/>
    </xf>
    <xf numFmtId="0" fontId="3" fillId="6" borderId="0" xfId="0" applyFont="1" applyFill="1" applyAlignment="1">
      <alignment horizontal="left" vertical="center"/>
    </xf>
    <xf numFmtId="0" fontId="3" fillId="6" borderId="3" xfId="0" applyFont="1" applyFill="1" applyBorder="1" applyAlignment="1">
      <alignment horizontal="left" vertical="center"/>
    </xf>
    <xf numFmtId="0" fontId="4" fillId="6" borderId="3" xfId="0" applyFont="1" applyFill="1" applyBorder="1" applyAlignment="1">
      <alignment horizontal="left" wrapText="1"/>
    </xf>
    <xf numFmtId="49" fontId="3" fillId="6" borderId="0" xfId="0" applyNumberFormat="1" applyFont="1" applyFill="1" applyAlignment="1">
      <alignment horizontal="left" vertical="center"/>
    </xf>
    <xf numFmtId="0" fontId="3" fillId="6" borderId="0" xfId="0" applyFont="1" applyFill="1" applyAlignment="1">
      <alignment horizontal="center"/>
    </xf>
    <xf numFmtId="49" fontId="3" fillId="6" borderId="0" xfId="0" applyNumberFormat="1" applyFont="1" applyFill="1" applyAlignment="1">
      <alignment horizontal="left"/>
    </xf>
    <xf numFmtId="49" fontId="3" fillId="6" borderId="3" xfId="0" applyNumberFormat="1" applyFont="1" applyFill="1" applyBorder="1" applyAlignment="1">
      <alignment horizontal="left"/>
    </xf>
    <xf numFmtId="0" fontId="3" fillId="6" borderId="3" xfId="0" applyFont="1" applyFill="1" applyBorder="1" applyAlignment="1">
      <alignment horizontal="left"/>
    </xf>
    <xf numFmtId="0" fontId="3" fillId="6" borderId="3" xfId="0" applyFont="1" applyFill="1" applyBorder="1" applyAlignment="1">
      <alignment horizontal="center"/>
    </xf>
    <xf numFmtId="0" fontId="4" fillId="6" borderId="6" xfId="0" applyFont="1" applyFill="1" applyBorder="1" applyAlignment="1">
      <alignment horizontal="left" wrapText="1"/>
    </xf>
    <xf numFmtId="0" fontId="4" fillId="6" borderId="7" xfId="0" applyFont="1" applyFill="1" applyBorder="1" applyAlignment="1">
      <alignment horizontal="left" wrapText="1"/>
    </xf>
    <xf numFmtId="0" fontId="4" fillId="6" borderId="8" xfId="0" applyFont="1" applyFill="1" applyBorder="1" applyAlignment="1">
      <alignment horizontal="left" wrapText="1"/>
    </xf>
    <xf numFmtId="0" fontId="3" fillId="6" borderId="7" xfId="0" applyFont="1" applyFill="1" applyBorder="1" applyAlignment="1">
      <alignment horizontal="left"/>
    </xf>
    <xf numFmtId="0" fontId="5" fillId="6" borderId="8" xfId="0" applyFont="1" applyFill="1" applyBorder="1" applyAlignment="1">
      <alignment horizontal="left" vertical="center" indent="3"/>
    </xf>
    <xf numFmtId="0" fontId="2" fillId="7" borderId="1" xfId="0" applyFont="1" applyFill="1" applyBorder="1" applyAlignment="1">
      <alignment horizontal="left"/>
    </xf>
    <xf numFmtId="0" fontId="2" fillId="7" borderId="1" xfId="0" applyFont="1" applyFill="1" applyBorder="1" applyAlignment="1">
      <alignment horizontal="center"/>
    </xf>
    <xf numFmtId="0" fontId="2" fillId="7" borderId="1" xfId="0" applyFont="1" applyFill="1" applyBorder="1" applyAlignment="1">
      <alignment horizontal="center" wrapText="1"/>
    </xf>
    <xf numFmtId="43" fontId="2" fillId="7" borderId="1" xfId="1" applyFont="1" applyFill="1" applyBorder="1" applyAlignment="1">
      <alignment horizontal="center" wrapText="1"/>
    </xf>
    <xf numFmtId="14" fontId="2" fillId="7" borderId="1" xfId="0" applyNumberFormat="1" applyFont="1" applyFill="1" applyBorder="1" applyAlignment="1">
      <alignment horizontal="center" wrapText="1"/>
    </xf>
    <xf numFmtId="164" fontId="2" fillId="7" borderId="1" xfId="1" applyNumberFormat="1" applyFont="1" applyFill="1" applyBorder="1" applyAlignment="1">
      <alignment horizontal="left" wrapText="1"/>
    </xf>
    <xf numFmtId="43" fontId="2" fillId="7" borderId="1" xfId="1" applyFont="1" applyFill="1" applyBorder="1" applyAlignment="1">
      <alignment horizontal="left" wrapText="1"/>
    </xf>
    <xf numFmtId="43" fontId="2" fillId="7" borderId="1" xfId="1" applyFont="1" applyFill="1" applyBorder="1" applyAlignment="1">
      <alignment horizontal="left"/>
    </xf>
    <xf numFmtId="0" fontId="4" fillId="8" borderId="1" xfId="0" applyFont="1" applyFill="1" applyBorder="1" applyAlignment="1">
      <alignment horizontal="left"/>
    </xf>
    <xf numFmtId="0" fontId="7" fillId="6" borderId="0" xfId="0" applyFont="1" applyFill="1" applyAlignment="1">
      <alignment horizontal="left"/>
    </xf>
    <xf numFmtId="0" fontId="4" fillId="8" borderId="4" xfId="0" applyFont="1" applyFill="1" applyBorder="1" applyAlignment="1">
      <alignment horizontal="left" wrapText="1"/>
    </xf>
    <xf numFmtId="0" fontId="4" fillId="8" borderId="1" xfId="0" applyFont="1" applyFill="1" applyBorder="1" applyAlignment="1">
      <alignment horizontal="left" wrapText="1"/>
    </xf>
    <xf numFmtId="0" fontId="4" fillId="8" borderId="5" xfId="0" applyFont="1" applyFill="1" applyBorder="1" applyAlignment="1">
      <alignment horizontal="left" wrapText="1"/>
    </xf>
    <xf numFmtId="0" fontId="6" fillId="6" borderId="0" xfId="0" applyFont="1" applyFill="1" applyAlignment="1">
      <alignment horizontal="left"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242159"/>
      <color rgb="FFDAE9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942415</xdr:colOff>
      <xdr:row>0</xdr:row>
      <xdr:rowOff>162767</xdr:rowOff>
    </xdr:from>
    <xdr:to>
      <xdr:col>13</xdr:col>
      <xdr:colOff>549649</xdr:colOff>
      <xdr:row>1</xdr:row>
      <xdr:rowOff>109320</xdr:rowOff>
    </xdr:to>
    <xdr:pic>
      <xdr:nvPicPr>
        <xdr:cNvPr id="3" name="Picture 2">
          <a:extLst>
            <a:ext uri="{FF2B5EF4-FFF2-40B4-BE49-F238E27FC236}">
              <a16:creationId xmlns:a16="http://schemas.microsoft.com/office/drawing/2014/main" id="{6369FCA7-0059-3EA3-5CDD-25AEF93E5E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10415" y="162767"/>
          <a:ext cx="2207559" cy="7276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0DCEA-3068-423D-A147-11FD16A0FB31}">
  <sheetPr>
    <pageSetUpPr fitToPage="1"/>
  </sheetPr>
  <dimension ref="A1:N92"/>
  <sheetViews>
    <sheetView tabSelected="1" topLeftCell="A42" zoomScale="85" zoomScaleNormal="85" workbookViewId="0">
      <selection activeCell="B81" sqref="B81"/>
    </sheetView>
  </sheetViews>
  <sheetFormatPr defaultRowHeight="12.75" x14ac:dyDescent="0.2"/>
  <cols>
    <col min="1" max="1" width="16.42578125" style="23" customWidth="1"/>
    <col min="2" max="2" width="14" style="23" customWidth="1"/>
    <col min="3" max="3" width="11.5703125" style="23" customWidth="1"/>
    <col min="4" max="4" width="13.7109375" style="23" customWidth="1"/>
    <col min="5" max="5" width="36.140625" style="23" bestFit="1" customWidth="1"/>
    <col min="6" max="6" width="8" style="2" customWidth="1"/>
    <col min="7" max="8" width="10" style="23" bestFit="1" customWidth="1"/>
    <col min="9" max="9" width="12.42578125" style="2" customWidth="1"/>
    <col min="10" max="10" width="11.140625" style="23" customWidth="1"/>
    <col min="11" max="11" width="16.5703125" style="2" customWidth="1"/>
    <col min="12" max="12" width="17.85546875" style="23" customWidth="1"/>
    <col min="13" max="13" width="21.140625" style="23" customWidth="1"/>
    <col min="14" max="14" width="10" style="23" bestFit="1" customWidth="1"/>
    <col min="15" max="16384" width="9.140625" style="23"/>
  </cols>
  <sheetData>
    <row r="1" spans="1:14" ht="61.5" x14ac:dyDescent="0.9">
      <c r="A1" s="75" t="s">
        <v>183</v>
      </c>
      <c r="B1" s="50"/>
      <c r="C1" s="50"/>
      <c r="D1" s="50"/>
      <c r="E1" s="50"/>
      <c r="F1" s="56"/>
      <c r="G1" s="50"/>
      <c r="H1" s="50"/>
      <c r="I1" s="56"/>
      <c r="J1" s="50"/>
      <c r="K1" s="56"/>
      <c r="L1" s="50"/>
      <c r="M1" s="50"/>
      <c r="N1" s="50"/>
    </row>
    <row r="2" spans="1:14" ht="68.25" customHeight="1" x14ac:dyDescent="0.3">
      <c r="A2" s="79" t="s">
        <v>184</v>
      </c>
      <c r="B2" s="79"/>
      <c r="C2" s="79"/>
      <c r="D2" s="79"/>
      <c r="E2" s="79"/>
      <c r="F2" s="79"/>
      <c r="G2" s="79"/>
      <c r="H2" s="79"/>
      <c r="I2" s="79"/>
      <c r="J2" s="79"/>
      <c r="K2" s="79"/>
      <c r="L2" s="79"/>
      <c r="M2" s="79"/>
      <c r="N2" s="79"/>
    </row>
    <row r="3" spans="1:14" x14ac:dyDescent="0.2">
      <c r="A3" s="50"/>
      <c r="B3" s="50"/>
      <c r="C3" s="50"/>
      <c r="D3" s="50"/>
      <c r="E3" s="50"/>
      <c r="F3" s="56"/>
      <c r="G3" s="50"/>
      <c r="H3" s="50"/>
      <c r="I3" s="56"/>
      <c r="J3" s="50"/>
      <c r="K3" s="56"/>
      <c r="L3" s="50"/>
      <c r="M3" s="50"/>
      <c r="N3" s="50"/>
    </row>
    <row r="4" spans="1:14" x14ac:dyDescent="0.2">
      <c r="A4" s="50"/>
      <c r="B4" s="50"/>
      <c r="C4" s="50"/>
      <c r="D4" s="50"/>
      <c r="E4" s="50"/>
      <c r="F4" s="56"/>
      <c r="G4" s="50"/>
      <c r="H4" s="50"/>
      <c r="I4" s="56"/>
      <c r="J4" s="50"/>
      <c r="K4" s="56"/>
      <c r="L4" s="50"/>
      <c r="M4" s="50"/>
      <c r="N4" s="50"/>
    </row>
    <row r="5" spans="1:14" x14ac:dyDescent="0.2">
      <c r="A5" s="50"/>
      <c r="B5" s="50"/>
      <c r="C5" s="50"/>
      <c r="D5" s="50"/>
      <c r="E5" s="50"/>
      <c r="F5" s="56"/>
      <c r="G5" s="50"/>
      <c r="H5" s="50"/>
      <c r="I5" s="56"/>
      <c r="J5" s="50"/>
      <c r="K5" s="56"/>
      <c r="L5" s="50"/>
      <c r="M5" s="50"/>
      <c r="N5" s="50"/>
    </row>
    <row r="6" spans="1:14" ht="38.25" x14ac:dyDescent="0.2">
      <c r="A6" s="66" t="s">
        <v>0</v>
      </c>
      <c r="B6" s="67" t="s">
        <v>1</v>
      </c>
      <c r="C6" s="68" t="s">
        <v>167</v>
      </c>
      <c r="D6" s="67" t="s">
        <v>2</v>
      </c>
      <c r="E6" s="67" t="s">
        <v>3</v>
      </c>
      <c r="F6" s="68" t="s">
        <v>168</v>
      </c>
      <c r="G6" s="69" t="s">
        <v>4</v>
      </c>
      <c r="H6" s="69" t="s">
        <v>5</v>
      </c>
      <c r="I6" s="69" t="s">
        <v>6</v>
      </c>
      <c r="J6" s="69" t="s">
        <v>7</v>
      </c>
      <c r="K6" s="70" t="s">
        <v>8</v>
      </c>
      <c r="L6" s="71" t="s">
        <v>9</v>
      </c>
      <c r="M6" s="72" t="s">
        <v>169</v>
      </c>
      <c r="N6" s="73" t="s">
        <v>10</v>
      </c>
    </row>
    <row r="7" spans="1:14" x14ac:dyDescent="0.2">
      <c r="A7" s="23" t="s">
        <v>11</v>
      </c>
      <c r="B7" s="23" t="s">
        <v>12</v>
      </c>
      <c r="C7" s="19">
        <v>46023</v>
      </c>
      <c r="D7" s="23" t="s">
        <v>13</v>
      </c>
      <c r="E7" s="23" t="s">
        <v>14</v>
      </c>
      <c r="F7" s="2" t="s">
        <v>15</v>
      </c>
      <c r="G7" s="24">
        <v>567.97</v>
      </c>
      <c r="H7" s="24">
        <v>282.48</v>
      </c>
      <c r="I7" s="3">
        <f>(G7-H7)/G7</f>
        <v>0.50264978784090708</v>
      </c>
      <c r="J7" s="24">
        <f>G7-H7</f>
        <v>285.49</v>
      </c>
      <c r="K7" s="4" t="s">
        <v>16</v>
      </c>
      <c r="L7" s="25"/>
      <c r="M7" s="26"/>
      <c r="N7" s="24"/>
    </row>
    <row r="8" spans="1:14" x14ac:dyDescent="0.2">
      <c r="A8" s="23" t="s">
        <v>11</v>
      </c>
      <c r="B8" s="23" t="s">
        <v>12</v>
      </c>
      <c r="C8" s="19">
        <v>46023</v>
      </c>
      <c r="D8" s="23" t="s">
        <v>17</v>
      </c>
      <c r="E8" s="23" t="s">
        <v>18</v>
      </c>
      <c r="F8" s="2" t="s">
        <v>15</v>
      </c>
      <c r="G8" s="24">
        <v>567.97</v>
      </c>
      <c r="H8" s="24">
        <v>282.48</v>
      </c>
      <c r="I8" s="3">
        <f>(G8-H8)/G8</f>
        <v>0.50264978784090708</v>
      </c>
      <c r="J8" s="24">
        <f>G8-H8</f>
        <v>285.49</v>
      </c>
      <c r="K8" s="4" t="s">
        <v>16</v>
      </c>
      <c r="L8" s="25"/>
      <c r="M8" s="26"/>
      <c r="N8" s="24"/>
    </row>
    <row r="9" spans="1:14" x14ac:dyDescent="0.2">
      <c r="A9" s="23" t="s">
        <v>11</v>
      </c>
      <c r="B9" s="23" t="s">
        <v>12</v>
      </c>
      <c r="C9" s="19">
        <v>46023</v>
      </c>
      <c r="D9" s="23" t="s">
        <v>19</v>
      </c>
      <c r="E9" s="23" t="s">
        <v>20</v>
      </c>
      <c r="F9" s="2" t="s">
        <v>15</v>
      </c>
      <c r="G9" s="24">
        <v>567.97</v>
      </c>
      <c r="H9" s="24">
        <v>282.48</v>
      </c>
      <c r="I9" s="3">
        <f>(G9-H9)/G9</f>
        <v>0.50264978784090708</v>
      </c>
      <c r="J9" s="24">
        <f>G9-H9</f>
        <v>285.49</v>
      </c>
      <c r="K9" s="4" t="s">
        <v>16</v>
      </c>
      <c r="L9" s="25"/>
      <c r="M9" s="26"/>
      <c r="N9" s="24"/>
    </row>
    <row r="10" spans="1:14" x14ac:dyDescent="0.2">
      <c r="A10" s="27" t="s">
        <v>21</v>
      </c>
      <c r="B10" s="27" t="s">
        <v>22</v>
      </c>
      <c r="C10" s="20">
        <v>46023</v>
      </c>
      <c r="D10" s="27" t="s">
        <v>23</v>
      </c>
      <c r="E10" s="27" t="s">
        <v>24</v>
      </c>
      <c r="F10" s="6"/>
      <c r="G10" s="28">
        <v>141.4</v>
      </c>
      <c r="H10" s="28">
        <v>80.599999999999994</v>
      </c>
      <c r="I10" s="7">
        <f>(G10-H10)/G10</f>
        <v>0.42998585572843007</v>
      </c>
      <c r="J10" s="28">
        <f>G10-H10</f>
        <v>60.800000000000011</v>
      </c>
      <c r="K10" s="8" t="s">
        <v>25</v>
      </c>
      <c r="L10" s="29"/>
      <c r="M10" s="30"/>
      <c r="N10" s="28"/>
    </row>
    <row r="11" spans="1:14" x14ac:dyDescent="0.2">
      <c r="A11" s="23" t="s">
        <v>21</v>
      </c>
      <c r="B11" s="23" t="s">
        <v>22</v>
      </c>
      <c r="C11" s="19">
        <v>46023</v>
      </c>
      <c r="D11" s="23" t="s">
        <v>26</v>
      </c>
      <c r="E11" s="23" t="s">
        <v>27</v>
      </c>
      <c r="G11" s="31">
        <v>565.6</v>
      </c>
      <c r="H11" s="31">
        <v>322.39</v>
      </c>
      <c r="I11" s="9">
        <f t="shared" ref="I11:I67" si="0">(G11-H11)/G11</f>
        <v>0.43000353606789254</v>
      </c>
      <c r="J11" s="31">
        <f t="shared" ref="J11:J67" si="1">G11-H11</f>
        <v>243.21000000000004</v>
      </c>
      <c r="K11" s="4" t="s">
        <v>25</v>
      </c>
      <c r="L11" s="25"/>
      <c r="M11" s="26"/>
      <c r="N11" s="31"/>
    </row>
    <row r="12" spans="1:14" x14ac:dyDescent="0.2">
      <c r="A12" s="23" t="s">
        <v>21</v>
      </c>
      <c r="B12" s="23" t="s">
        <v>22</v>
      </c>
      <c r="C12" s="19">
        <v>46023</v>
      </c>
      <c r="D12" s="23" t="s">
        <v>28</v>
      </c>
      <c r="E12" s="23" t="s">
        <v>29</v>
      </c>
      <c r="F12" s="2" t="s">
        <v>15</v>
      </c>
      <c r="G12" s="31">
        <v>606.29</v>
      </c>
      <c r="H12" s="31">
        <v>345.59</v>
      </c>
      <c r="I12" s="9">
        <f t="shared" si="0"/>
        <v>0.42999224793415691</v>
      </c>
      <c r="J12" s="31">
        <f t="shared" si="1"/>
        <v>260.7</v>
      </c>
      <c r="K12" s="4" t="s">
        <v>25</v>
      </c>
      <c r="L12" s="25"/>
      <c r="M12" s="26"/>
      <c r="N12" s="31">
        <v>248.7</v>
      </c>
    </row>
    <row r="13" spans="1:14" x14ac:dyDescent="0.2">
      <c r="A13" s="23" t="s">
        <v>21</v>
      </c>
      <c r="B13" s="23" t="s">
        <v>22</v>
      </c>
      <c r="C13" s="19">
        <v>46023</v>
      </c>
      <c r="D13" s="23" t="s">
        <v>30</v>
      </c>
      <c r="E13" s="23" t="s">
        <v>31</v>
      </c>
      <c r="G13" s="31">
        <v>1010.57</v>
      </c>
      <c r="H13" s="31">
        <v>576.02</v>
      </c>
      <c r="I13" s="9">
        <f t="shared" si="0"/>
        <v>0.43000484874872602</v>
      </c>
      <c r="J13" s="31">
        <f t="shared" si="1"/>
        <v>434.55000000000007</v>
      </c>
      <c r="K13" s="4" t="s">
        <v>25</v>
      </c>
      <c r="L13" s="25"/>
      <c r="M13" s="26"/>
      <c r="N13" s="31">
        <v>414.51</v>
      </c>
    </row>
    <row r="14" spans="1:14" x14ac:dyDescent="0.2">
      <c r="A14" s="23" t="s">
        <v>21</v>
      </c>
      <c r="B14" s="23" t="s">
        <v>22</v>
      </c>
      <c r="C14" s="19">
        <v>46023</v>
      </c>
      <c r="D14" s="23" t="s">
        <v>32</v>
      </c>
      <c r="E14" s="23" t="s">
        <v>33</v>
      </c>
      <c r="F14" s="2" t="s">
        <v>15</v>
      </c>
      <c r="G14" s="31">
        <v>606.29</v>
      </c>
      <c r="H14" s="31">
        <v>345.59</v>
      </c>
      <c r="I14" s="9">
        <f t="shared" si="0"/>
        <v>0.42999224793415691</v>
      </c>
      <c r="J14" s="31">
        <f t="shared" si="1"/>
        <v>260.7</v>
      </c>
      <c r="K14" s="4" t="s">
        <v>25</v>
      </c>
      <c r="L14" s="25"/>
      <c r="M14" s="26"/>
      <c r="N14" s="31">
        <v>248.7</v>
      </c>
    </row>
    <row r="15" spans="1:14" x14ac:dyDescent="0.2">
      <c r="A15" s="23" t="s">
        <v>21</v>
      </c>
      <c r="B15" s="23" t="s">
        <v>22</v>
      </c>
      <c r="C15" s="19">
        <v>46023</v>
      </c>
      <c r="D15" s="23" t="s">
        <v>34</v>
      </c>
      <c r="E15" s="23" t="s">
        <v>35</v>
      </c>
      <c r="G15" s="31">
        <v>1010.57</v>
      </c>
      <c r="H15" s="31">
        <v>576.02</v>
      </c>
      <c r="I15" s="9">
        <f t="shared" si="0"/>
        <v>0.43000484874872602</v>
      </c>
      <c r="J15" s="31">
        <f t="shared" si="1"/>
        <v>434.55000000000007</v>
      </c>
      <c r="K15" s="4" t="s">
        <v>25</v>
      </c>
      <c r="L15" s="25"/>
      <c r="M15" s="26"/>
      <c r="N15" s="31">
        <v>414.51</v>
      </c>
    </row>
    <row r="16" spans="1:14" x14ac:dyDescent="0.2">
      <c r="A16" s="23" t="s">
        <v>21</v>
      </c>
      <c r="B16" s="23" t="s">
        <v>22</v>
      </c>
      <c r="C16" s="19">
        <v>46023</v>
      </c>
      <c r="D16" s="23" t="s">
        <v>36</v>
      </c>
      <c r="E16" s="23" t="s">
        <v>37</v>
      </c>
      <c r="G16" s="31">
        <v>747.77</v>
      </c>
      <c r="H16" s="31">
        <v>426.23</v>
      </c>
      <c r="I16" s="9">
        <f t="shared" si="0"/>
        <v>0.42999852895943935</v>
      </c>
      <c r="J16" s="31">
        <f t="shared" si="1"/>
        <v>321.53999999999996</v>
      </c>
      <c r="K16" s="4" t="s">
        <v>25</v>
      </c>
      <c r="L16" s="25"/>
      <c r="M16" s="26"/>
      <c r="N16" s="31">
        <v>306.74</v>
      </c>
    </row>
    <row r="17" spans="1:14" x14ac:dyDescent="0.2">
      <c r="A17" s="32" t="s">
        <v>21</v>
      </c>
      <c r="B17" s="32" t="s">
        <v>22</v>
      </c>
      <c r="C17" s="21">
        <v>46023</v>
      </c>
      <c r="D17" s="32" t="s">
        <v>38</v>
      </c>
      <c r="E17" s="32" t="s">
        <v>39</v>
      </c>
      <c r="F17" s="11"/>
      <c r="G17" s="33">
        <v>747.77</v>
      </c>
      <c r="H17" s="33">
        <v>426.23</v>
      </c>
      <c r="I17" s="12">
        <f t="shared" si="0"/>
        <v>0.42999852895943935</v>
      </c>
      <c r="J17" s="33">
        <f t="shared" si="1"/>
        <v>321.53999999999996</v>
      </c>
      <c r="K17" s="13" t="s">
        <v>25</v>
      </c>
      <c r="L17" s="34"/>
      <c r="M17" s="35"/>
      <c r="N17" s="33">
        <v>306.74</v>
      </c>
    </row>
    <row r="18" spans="1:14" x14ac:dyDescent="0.2">
      <c r="A18" s="23" t="s">
        <v>40</v>
      </c>
      <c r="B18" s="23" t="s">
        <v>41</v>
      </c>
      <c r="C18" s="19">
        <v>46023</v>
      </c>
      <c r="D18" s="23" t="s">
        <v>42</v>
      </c>
      <c r="E18" s="23" t="s">
        <v>43</v>
      </c>
      <c r="F18" s="2" t="s">
        <v>15</v>
      </c>
      <c r="G18" s="31">
        <v>629.43000000000006</v>
      </c>
      <c r="H18" s="31">
        <v>350</v>
      </c>
      <c r="I18" s="9">
        <f t="shared" si="0"/>
        <v>0.44394134375546135</v>
      </c>
      <c r="J18" s="31">
        <f t="shared" si="1"/>
        <v>279.43000000000006</v>
      </c>
      <c r="K18" s="4" t="s">
        <v>16</v>
      </c>
      <c r="L18" s="25"/>
      <c r="M18" s="26"/>
      <c r="N18" s="31">
        <v>203.82</v>
      </c>
    </row>
    <row r="19" spans="1:14" x14ac:dyDescent="0.2">
      <c r="A19" s="23" t="s">
        <v>40</v>
      </c>
      <c r="B19" s="23" t="s">
        <v>41</v>
      </c>
      <c r="C19" s="19">
        <v>46023</v>
      </c>
      <c r="D19" s="23" t="s">
        <v>44</v>
      </c>
      <c r="E19" s="23" t="s">
        <v>45</v>
      </c>
      <c r="G19" s="31">
        <v>1888.3</v>
      </c>
      <c r="H19" s="31">
        <v>1050</v>
      </c>
      <c r="I19" s="9">
        <f t="shared" si="0"/>
        <v>0.44394428851347773</v>
      </c>
      <c r="J19" s="31">
        <f t="shared" si="1"/>
        <v>838.3</v>
      </c>
      <c r="K19" s="4" t="s">
        <v>16</v>
      </c>
      <c r="L19" s="25"/>
      <c r="M19" s="26"/>
      <c r="N19" s="31">
        <v>611.46</v>
      </c>
    </row>
    <row r="20" spans="1:14" x14ac:dyDescent="0.2">
      <c r="A20" s="23" t="s">
        <v>40</v>
      </c>
      <c r="B20" s="23" t="s">
        <v>41</v>
      </c>
      <c r="C20" s="19">
        <v>46023</v>
      </c>
      <c r="D20" s="23" t="s">
        <v>46</v>
      </c>
      <c r="E20" s="23" t="s">
        <v>47</v>
      </c>
      <c r="G20" s="31">
        <v>629.43000000000006</v>
      </c>
      <c r="H20" s="31">
        <v>350</v>
      </c>
      <c r="I20" s="9">
        <f t="shared" si="0"/>
        <v>0.44394134375546135</v>
      </c>
      <c r="J20" s="31">
        <f t="shared" si="1"/>
        <v>279.43000000000006</v>
      </c>
      <c r="K20" s="4" t="s">
        <v>16</v>
      </c>
      <c r="L20" s="25"/>
      <c r="M20" s="26"/>
      <c r="N20" s="31">
        <v>203.82</v>
      </c>
    </row>
    <row r="21" spans="1:14" x14ac:dyDescent="0.2">
      <c r="A21" s="23" t="s">
        <v>40</v>
      </c>
      <c r="B21" s="23" t="s">
        <v>41</v>
      </c>
      <c r="C21" s="19">
        <v>46023</v>
      </c>
      <c r="D21" s="23" t="s">
        <v>48</v>
      </c>
      <c r="E21" s="23" t="s">
        <v>49</v>
      </c>
      <c r="F21" s="2" t="s">
        <v>15</v>
      </c>
      <c r="G21" s="24">
        <v>629.43000000000006</v>
      </c>
      <c r="H21" s="24">
        <v>350</v>
      </c>
      <c r="I21" s="3">
        <f t="shared" si="0"/>
        <v>0.44394134375546135</v>
      </c>
      <c r="J21" s="24">
        <f t="shared" si="1"/>
        <v>279.43000000000006</v>
      </c>
      <c r="K21" s="4" t="s">
        <v>16</v>
      </c>
      <c r="L21" s="25"/>
      <c r="M21" s="26"/>
      <c r="N21" s="24">
        <v>203.82</v>
      </c>
    </row>
    <row r="22" spans="1:14" x14ac:dyDescent="0.2">
      <c r="A22" s="23" t="s">
        <v>40</v>
      </c>
      <c r="B22" s="23" t="s">
        <v>41</v>
      </c>
      <c r="C22" s="19">
        <v>46023</v>
      </c>
      <c r="D22" s="23" t="s">
        <v>50</v>
      </c>
      <c r="E22" s="23" t="s">
        <v>51</v>
      </c>
      <c r="G22" s="24">
        <v>1888.3</v>
      </c>
      <c r="H22" s="24">
        <v>1050</v>
      </c>
      <c r="I22" s="3">
        <f t="shared" si="0"/>
        <v>0.44394428851347773</v>
      </c>
      <c r="J22" s="24">
        <f t="shared" si="1"/>
        <v>838.3</v>
      </c>
      <c r="K22" s="4" t="s">
        <v>16</v>
      </c>
      <c r="L22" s="25"/>
      <c r="M22" s="26"/>
      <c r="N22" s="24">
        <v>611.46</v>
      </c>
    </row>
    <row r="23" spans="1:14" x14ac:dyDescent="0.2">
      <c r="A23" s="23" t="s">
        <v>40</v>
      </c>
      <c r="B23" s="23" t="s">
        <v>41</v>
      </c>
      <c r="C23" s="19">
        <v>46023</v>
      </c>
      <c r="D23" s="23" t="s">
        <v>52</v>
      </c>
      <c r="E23" s="23" t="s">
        <v>53</v>
      </c>
      <c r="G23" s="24">
        <v>629.43000000000006</v>
      </c>
      <c r="H23" s="24">
        <v>350</v>
      </c>
      <c r="I23" s="3">
        <f t="shared" si="0"/>
        <v>0.44394134375546135</v>
      </c>
      <c r="J23" s="24">
        <f t="shared" si="1"/>
        <v>279.43000000000006</v>
      </c>
      <c r="K23" s="4" t="s">
        <v>16</v>
      </c>
      <c r="L23" s="25"/>
      <c r="M23" s="26"/>
      <c r="N23" s="24">
        <v>203.82</v>
      </c>
    </row>
    <row r="24" spans="1:14" x14ac:dyDescent="0.2">
      <c r="A24" s="27" t="s">
        <v>40</v>
      </c>
      <c r="B24" s="27" t="s">
        <v>54</v>
      </c>
      <c r="C24" s="20">
        <v>46023</v>
      </c>
      <c r="D24" s="27" t="s">
        <v>55</v>
      </c>
      <c r="E24" s="27" t="s">
        <v>56</v>
      </c>
      <c r="F24" s="6" t="s">
        <v>15</v>
      </c>
      <c r="G24" s="36">
        <v>629.43000000000006</v>
      </c>
      <c r="H24" s="36">
        <v>350</v>
      </c>
      <c r="I24" s="14">
        <f t="shared" si="0"/>
        <v>0.44394134375546135</v>
      </c>
      <c r="J24" s="36">
        <f t="shared" si="1"/>
        <v>279.43000000000006</v>
      </c>
      <c r="K24" s="8" t="s">
        <v>16</v>
      </c>
      <c r="L24" s="29"/>
      <c r="M24" s="30"/>
      <c r="N24" s="36"/>
    </row>
    <row r="25" spans="1:14" x14ac:dyDescent="0.2">
      <c r="A25" s="23" t="s">
        <v>40</v>
      </c>
      <c r="B25" s="23" t="s">
        <v>54</v>
      </c>
      <c r="C25" s="19">
        <v>46023</v>
      </c>
      <c r="D25" s="23" t="s">
        <v>57</v>
      </c>
      <c r="E25" s="23" t="s">
        <v>58</v>
      </c>
      <c r="G25" s="24">
        <v>1888.3</v>
      </c>
      <c r="H25" s="24">
        <v>1050</v>
      </c>
      <c r="I25" s="3">
        <f t="shared" si="0"/>
        <v>0.44394428851347773</v>
      </c>
      <c r="J25" s="24">
        <f t="shared" si="1"/>
        <v>838.3</v>
      </c>
      <c r="K25" s="4" t="s">
        <v>16</v>
      </c>
      <c r="L25" s="25"/>
      <c r="M25" s="26"/>
      <c r="N25" s="24"/>
    </row>
    <row r="26" spans="1:14" x14ac:dyDescent="0.2">
      <c r="A26" s="23" t="s">
        <v>40</v>
      </c>
      <c r="B26" s="23" t="s">
        <v>54</v>
      </c>
      <c r="C26" s="19">
        <v>46023</v>
      </c>
      <c r="D26" s="23" t="s">
        <v>59</v>
      </c>
      <c r="E26" s="23" t="s">
        <v>60</v>
      </c>
      <c r="G26" s="24">
        <v>629.43000000000006</v>
      </c>
      <c r="H26" s="24">
        <v>350</v>
      </c>
      <c r="I26" s="3">
        <f t="shared" si="0"/>
        <v>0.44394134375546135</v>
      </c>
      <c r="J26" s="24">
        <f t="shared" si="1"/>
        <v>279.43000000000006</v>
      </c>
      <c r="K26" s="4" t="s">
        <v>16</v>
      </c>
      <c r="L26" s="25"/>
      <c r="M26" s="26"/>
      <c r="N26" s="24"/>
    </row>
    <row r="27" spans="1:14" x14ac:dyDescent="0.2">
      <c r="A27" s="23" t="s">
        <v>40</v>
      </c>
      <c r="B27" s="23" t="s">
        <v>54</v>
      </c>
      <c r="C27" s="19">
        <v>46023</v>
      </c>
      <c r="D27" s="23" t="s">
        <v>61</v>
      </c>
      <c r="E27" s="23" t="s">
        <v>62</v>
      </c>
      <c r="F27" s="2" t="s">
        <v>15</v>
      </c>
      <c r="G27" s="24">
        <v>629.43000000000006</v>
      </c>
      <c r="H27" s="24">
        <v>350</v>
      </c>
      <c r="I27" s="3">
        <f t="shared" si="0"/>
        <v>0.44394134375546135</v>
      </c>
      <c r="J27" s="24">
        <f t="shared" si="1"/>
        <v>279.43000000000006</v>
      </c>
      <c r="K27" s="4" t="s">
        <v>16</v>
      </c>
      <c r="L27" s="25"/>
      <c r="M27" s="26"/>
      <c r="N27" s="24"/>
    </row>
    <row r="28" spans="1:14" x14ac:dyDescent="0.2">
      <c r="A28" s="23" t="s">
        <v>40</v>
      </c>
      <c r="B28" s="23" t="s">
        <v>54</v>
      </c>
      <c r="C28" s="19">
        <v>46023</v>
      </c>
      <c r="D28" s="23" t="s">
        <v>63</v>
      </c>
      <c r="E28" s="23" t="s">
        <v>64</v>
      </c>
      <c r="G28" s="24">
        <v>1888.3</v>
      </c>
      <c r="H28" s="24">
        <v>1050</v>
      </c>
      <c r="I28" s="3">
        <f t="shared" si="0"/>
        <v>0.44394428851347773</v>
      </c>
      <c r="J28" s="24">
        <f t="shared" si="1"/>
        <v>838.3</v>
      </c>
      <c r="K28" s="4" t="s">
        <v>16</v>
      </c>
      <c r="L28" s="25"/>
      <c r="M28" s="26"/>
      <c r="N28" s="24"/>
    </row>
    <row r="29" spans="1:14" x14ac:dyDescent="0.2">
      <c r="A29" s="32" t="s">
        <v>40</v>
      </c>
      <c r="B29" s="32" t="s">
        <v>54</v>
      </c>
      <c r="C29" s="21">
        <v>46023</v>
      </c>
      <c r="D29" s="32" t="s">
        <v>65</v>
      </c>
      <c r="E29" s="32" t="s">
        <v>66</v>
      </c>
      <c r="F29" s="11"/>
      <c r="G29" s="37">
        <v>629.43000000000006</v>
      </c>
      <c r="H29" s="37">
        <v>350</v>
      </c>
      <c r="I29" s="15">
        <f t="shared" si="0"/>
        <v>0.44394134375546135</v>
      </c>
      <c r="J29" s="37">
        <f t="shared" si="1"/>
        <v>279.43000000000006</v>
      </c>
      <c r="K29" s="13" t="s">
        <v>16</v>
      </c>
      <c r="L29" s="34"/>
      <c r="M29" s="35"/>
      <c r="N29" s="37"/>
    </row>
    <row r="30" spans="1:14" x14ac:dyDescent="0.2">
      <c r="A30" s="23" t="s">
        <v>40</v>
      </c>
      <c r="B30" s="23" t="s">
        <v>67</v>
      </c>
      <c r="C30" s="19">
        <v>46023</v>
      </c>
      <c r="D30" s="23" t="s">
        <v>68</v>
      </c>
      <c r="E30" s="23" t="s">
        <v>69</v>
      </c>
      <c r="G30" s="24">
        <v>629.43000000000006</v>
      </c>
      <c r="H30" s="24">
        <v>350</v>
      </c>
      <c r="I30" s="3">
        <f t="shared" si="0"/>
        <v>0.44394134375546135</v>
      </c>
      <c r="J30" s="24">
        <f t="shared" si="1"/>
        <v>279.43000000000006</v>
      </c>
      <c r="K30" s="4" t="s">
        <v>16</v>
      </c>
      <c r="L30" s="25"/>
      <c r="M30" s="26"/>
      <c r="N30" s="24"/>
    </row>
    <row r="31" spans="1:14" x14ac:dyDescent="0.2">
      <c r="A31" s="23" t="s">
        <v>40</v>
      </c>
      <c r="B31" s="23" t="s">
        <v>67</v>
      </c>
      <c r="C31" s="19">
        <v>46023</v>
      </c>
      <c r="D31" s="23" t="s">
        <v>70</v>
      </c>
      <c r="E31" s="23" t="s">
        <v>71</v>
      </c>
      <c r="G31" s="24">
        <v>1888.3</v>
      </c>
      <c r="H31" s="24">
        <v>1050</v>
      </c>
      <c r="I31" s="3">
        <f t="shared" si="0"/>
        <v>0.44394428851347773</v>
      </c>
      <c r="J31" s="24">
        <f t="shared" si="1"/>
        <v>838.3</v>
      </c>
      <c r="K31" s="4" t="s">
        <v>16</v>
      </c>
      <c r="L31" s="25"/>
      <c r="M31" s="26"/>
      <c r="N31" s="24"/>
    </row>
    <row r="32" spans="1:14" x14ac:dyDescent="0.2">
      <c r="A32" s="23" t="s">
        <v>40</v>
      </c>
      <c r="B32" s="23" t="s">
        <v>67</v>
      </c>
      <c r="C32" s="19">
        <v>46023</v>
      </c>
      <c r="D32" s="23" t="s">
        <v>72</v>
      </c>
      <c r="E32" s="23" t="s">
        <v>73</v>
      </c>
      <c r="G32" s="24">
        <v>629.43000000000006</v>
      </c>
      <c r="H32" s="24">
        <v>350</v>
      </c>
      <c r="I32" s="3">
        <f t="shared" si="0"/>
        <v>0.44394134375546135</v>
      </c>
      <c r="J32" s="24">
        <f t="shared" si="1"/>
        <v>279.43000000000006</v>
      </c>
      <c r="K32" s="4" t="s">
        <v>16</v>
      </c>
      <c r="L32" s="25"/>
      <c r="M32" s="26"/>
      <c r="N32" s="24"/>
    </row>
    <row r="33" spans="1:14" x14ac:dyDescent="0.2">
      <c r="A33" s="23" t="s">
        <v>40</v>
      </c>
      <c r="B33" s="23" t="s">
        <v>67</v>
      </c>
      <c r="C33" s="19">
        <v>46023</v>
      </c>
      <c r="D33" s="23" t="s">
        <v>74</v>
      </c>
      <c r="E33" s="23" t="s">
        <v>75</v>
      </c>
      <c r="G33" s="24">
        <v>1888.3</v>
      </c>
      <c r="H33" s="24">
        <v>1050</v>
      </c>
      <c r="I33" s="3">
        <f t="shared" si="0"/>
        <v>0.44394428851347773</v>
      </c>
      <c r="J33" s="24">
        <f t="shared" si="1"/>
        <v>838.3</v>
      </c>
      <c r="K33" s="4" t="s">
        <v>16</v>
      </c>
      <c r="L33" s="25"/>
      <c r="M33" s="26"/>
      <c r="N33" s="24"/>
    </row>
    <row r="34" spans="1:14" x14ac:dyDescent="0.2">
      <c r="A34" s="23" t="s">
        <v>40</v>
      </c>
      <c r="B34" s="23" t="s">
        <v>67</v>
      </c>
      <c r="C34" s="19">
        <v>46023</v>
      </c>
      <c r="D34" s="23" t="s">
        <v>76</v>
      </c>
      <c r="E34" s="23" t="s">
        <v>77</v>
      </c>
      <c r="F34" s="2" t="s">
        <v>15</v>
      </c>
      <c r="G34" s="24">
        <v>629.43000000000006</v>
      </c>
      <c r="H34" s="24">
        <v>350</v>
      </c>
      <c r="I34" s="3">
        <f t="shared" si="0"/>
        <v>0.44394134375546135</v>
      </c>
      <c r="J34" s="24">
        <f t="shared" si="1"/>
        <v>279.43000000000006</v>
      </c>
      <c r="K34" s="4" t="s">
        <v>16</v>
      </c>
      <c r="L34" s="25"/>
      <c r="M34" s="26"/>
      <c r="N34" s="24"/>
    </row>
    <row r="35" spans="1:14" x14ac:dyDescent="0.2">
      <c r="A35" s="23" t="s">
        <v>40</v>
      </c>
      <c r="B35" s="23" t="s">
        <v>67</v>
      </c>
      <c r="C35" s="19">
        <v>46023</v>
      </c>
      <c r="D35" s="23" t="s">
        <v>78</v>
      </c>
      <c r="E35" s="23" t="s">
        <v>79</v>
      </c>
      <c r="G35" s="24">
        <v>1888.3</v>
      </c>
      <c r="H35" s="24">
        <v>1050</v>
      </c>
      <c r="I35" s="3">
        <f t="shared" si="0"/>
        <v>0.44394428851347773</v>
      </c>
      <c r="J35" s="24">
        <f t="shared" si="1"/>
        <v>838.3</v>
      </c>
      <c r="K35" s="4" t="s">
        <v>16</v>
      </c>
      <c r="L35" s="25"/>
      <c r="M35" s="26"/>
      <c r="N35" s="24"/>
    </row>
    <row r="36" spans="1:14" x14ac:dyDescent="0.2">
      <c r="A36" s="23" t="s">
        <v>40</v>
      </c>
      <c r="B36" s="23" t="s">
        <v>67</v>
      </c>
      <c r="C36" s="19">
        <v>46023</v>
      </c>
      <c r="D36" s="23" t="s">
        <v>80</v>
      </c>
      <c r="E36" s="23" t="s">
        <v>81</v>
      </c>
      <c r="F36" s="2" t="s">
        <v>15</v>
      </c>
      <c r="G36" s="24">
        <v>629.43000000000006</v>
      </c>
      <c r="H36" s="24">
        <v>350</v>
      </c>
      <c r="I36" s="3">
        <f t="shared" si="0"/>
        <v>0.44394134375546135</v>
      </c>
      <c r="J36" s="24">
        <f t="shared" si="1"/>
        <v>279.43000000000006</v>
      </c>
      <c r="K36" s="4" t="s">
        <v>16</v>
      </c>
      <c r="L36" s="25"/>
      <c r="M36" s="26"/>
      <c r="N36" s="24"/>
    </row>
    <row r="37" spans="1:14" x14ac:dyDescent="0.2">
      <c r="A37" s="23" t="s">
        <v>40</v>
      </c>
      <c r="B37" s="23" t="s">
        <v>67</v>
      </c>
      <c r="C37" s="19">
        <v>46023</v>
      </c>
      <c r="D37" s="23" t="s">
        <v>82</v>
      </c>
      <c r="E37" s="23" t="s">
        <v>83</v>
      </c>
      <c r="G37" s="24">
        <v>1888.3</v>
      </c>
      <c r="H37" s="24">
        <v>1050</v>
      </c>
      <c r="I37" s="3">
        <f t="shared" si="0"/>
        <v>0.44394428851347773</v>
      </c>
      <c r="J37" s="24">
        <f t="shared" si="1"/>
        <v>838.3</v>
      </c>
      <c r="K37" s="4" t="s">
        <v>16</v>
      </c>
      <c r="L37" s="25"/>
      <c r="M37" s="26"/>
      <c r="N37" s="24"/>
    </row>
    <row r="38" spans="1:14" x14ac:dyDescent="0.2">
      <c r="A38" s="27" t="s">
        <v>40</v>
      </c>
      <c r="B38" s="27" t="s">
        <v>84</v>
      </c>
      <c r="C38" s="20">
        <v>46023</v>
      </c>
      <c r="D38" s="27" t="s">
        <v>85</v>
      </c>
      <c r="E38" s="27" t="s">
        <v>86</v>
      </c>
      <c r="F38" s="6"/>
      <c r="G38" s="36">
        <v>629.43000000000006</v>
      </c>
      <c r="H38" s="36">
        <v>350</v>
      </c>
      <c r="I38" s="14">
        <f t="shared" si="0"/>
        <v>0.44394134375546135</v>
      </c>
      <c r="J38" s="36">
        <f t="shared" si="1"/>
        <v>279.43000000000006</v>
      </c>
      <c r="K38" s="8" t="s">
        <v>16</v>
      </c>
      <c r="L38" s="29"/>
      <c r="M38" s="30"/>
      <c r="N38" s="36"/>
    </row>
    <row r="39" spans="1:14" x14ac:dyDescent="0.2">
      <c r="A39" s="23" t="s">
        <v>40</v>
      </c>
      <c r="B39" s="23" t="s">
        <v>84</v>
      </c>
      <c r="C39" s="19">
        <v>46023</v>
      </c>
      <c r="D39" s="23" t="s">
        <v>87</v>
      </c>
      <c r="E39" s="23" t="s">
        <v>88</v>
      </c>
      <c r="G39" s="24">
        <v>1888.3</v>
      </c>
      <c r="H39" s="24">
        <v>1050</v>
      </c>
      <c r="I39" s="3">
        <f t="shared" si="0"/>
        <v>0.44394428851347773</v>
      </c>
      <c r="J39" s="24">
        <f t="shared" si="1"/>
        <v>838.3</v>
      </c>
      <c r="K39" s="4" t="s">
        <v>16</v>
      </c>
      <c r="L39" s="25"/>
      <c r="M39" s="26"/>
      <c r="N39" s="24"/>
    </row>
    <row r="40" spans="1:14" x14ac:dyDescent="0.2">
      <c r="A40" s="23" t="s">
        <v>40</v>
      </c>
      <c r="B40" s="23" t="s">
        <v>84</v>
      </c>
      <c r="C40" s="19">
        <v>46023</v>
      </c>
      <c r="D40" s="23" t="s">
        <v>89</v>
      </c>
      <c r="E40" s="23" t="s">
        <v>90</v>
      </c>
      <c r="F40" s="2" t="s">
        <v>15</v>
      </c>
      <c r="G40" s="24">
        <v>629.43000000000006</v>
      </c>
      <c r="H40" s="24">
        <v>350</v>
      </c>
      <c r="I40" s="3">
        <f t="shared" si="0"/>
        <v>0.44394134375546135</v>
      </c>
      <c r="J40" s="24">
        <f t="shared" si="1"/>
        <v>279.43000000000006</v>
      </c>
      <c r="K40" s="4" t="s">
        <v>16</v>
      </c>
      <c r="L40" s="25"/>
      <c r="M40" s="26"/>
      <c r="N40" s="24"/>
    </row>
    <row r="41" spans="1:14" x14ac:dyDescent="0.2">
      <c r="A41" s="23" t="s">
        <v>40</v>
      </c>
      <c r="B41" s="23" t="s">
        <v>84</v>
      </c>
      <c r="C41" s="19">
        <v>46023</v>
      </c>
      <c r="D41" s="23" t="s">
        <v>91</v>
      </c>
      <c r="E41" s="23" t="s">
        <v>92</v>
      </c>
      <c r="G41" s="24">
        <v>1888.3</v>
      </c>
      <c r="H41" s="24">
        <v>1050</v>
      </c>
      <c r="I41" s="3">
        <f t="shared" si="0"/>
        <v>0.44394428851347773</v>
      </c>
      <c r="J41" s="24">
        <f t="shared" si="1"/>
        <v>838.3</v>
      </c>
      <c r="K41" s="4" t="s">
        <v>16</v>
      </c>
      <c r="L41" s="25"/>
      <c r="M41" s="26"/>
      <c r="N41" s="24"/>
    </row>
    <row r="42" spans="1:14" x14ac:dyDescent="0.2">
      <c r="A42" s="23" t="s">
        <v>40</v>
      </c>
      <c r="B42" s="23" t="s">
        <v>84</v>
      </c>
      <c r="C42" s="19">
        <v>46023</v>
      </c>
      <c r="D42" s="23" t="s">
        <v>93</v>
      </c>
      <c r="E42" s="23" t="s">
        <v>94</v>
      </c>
      <c r="G42" s="24">
        <v>629.43000000000006</v>
      </c>
      <c r="H42" s="24">
        <v>350</v>
      </c>
      <c r="I42" s="3">
        <f t="shared" si="0"/>
        <v>0.44394134375546135</v>
      </c>
      <c r="J42" s="24">
        <f t="shared" si="1"/>
        <v>279.43000000000006</v>
      </c>
      <c r="K42" s="4" t="s">
        <v>16</v>
      </c>
      <c r="L42" s="25"/>
      <c r="M42" s="26"/>
      <c r="N42" s="24"/>
    </row>
    <row r="43" spans="1:14" x14ac:dyDescent="0.2">
      <c r="A43" s="23" t="s">
        <v>40</v>
      </c>
      <c r="B43" s="23" t="s">
        <v>84</v>
      </c>
      <c r="C43" s="19">
        <v>46023</v>
      </c>
      <c r="D43" s="23" t="s">
        <v>95</v>
      </c>
      <c r="E43" s="23" t="s">
        <v>96</v>
      </c>
      <c r="G43" s="24">
        <v>1888.3</v>
      </c>
      <c r="H43" s="24">
        <v>1050</v>
      </c>
      <c r="I43" s="3">
        <f t="shared" si="0"/>
        <v>0.44394428851347773</v>
      </c>
      <c r="J43" s="24">
        <f t="shared" si="1"/>
        <v>838.3</v>
      </c>
      <c r="K43" s="4" t="s">
        <v>16</v>
      </c>
      <c r="L43" s="25"/>
      <c r="M43" s="26"/>
      <c r="N43" s="24"/>
    </row>
    <row r="44" spans="1:14" x14ac:dyDescent="0.2">
      <c r="A44" s="23" t="s">
        <v>40</v>
      </c>
      <c r="B44" s="23" t="s">
        <v>84</v>
      </c>
      <c r="C44" s="19">
        <v>46023</v>
      </c>
      <c r="D44" s="23" t="s">
        <v>97</v>
      </c>
      <c r="E44" s="23" t="s">
        <v>98</v>
      </c>
      <c r="F44" s="2" t="s">
        <v>15</v>
      </c>
      <c r="G44" s="24">
        <v>629.43000000000006</v>
      </c>
      <c r="H44" s="24">
        <v>350</v>
      </c>
      <c r="I44" s="3">
        <f t="shared" si="0"/>
        <v>0.44394134375546135</v>
      </c>
      <c r="J44" s="24">
        <f t="shared" si="1"/>
        <v>279.43000000000006</v>
      </c>
      <c r="K44" s="4" t="s">
        <v>16</v>
      </c>
      <c r="L44" s="25"/>
      <c r="M44" s="26"/>
      <c r="N44" s="24"/>
    </row>
    <row r="45" spans="1:14" x14ac:dyDescent="0.2">
      <c r="A45" s="32" t="s">
        <v>40</v>
      </c>
      <c r="B45" s="32" t="s">
        <v>84</v>
      </c>
      <c r="C45" s="21">
        <v>46023</v>
      </c>
      <c r="D45" s="32" t="s">
        <v>99</v>
      </c>
      <c r="E45" s="32" t="s">
        <v>100</v>
      </c>
      <c r="F45" s="11"/>
      <c r="G45" s="37">
        <v>1888.3</v>
      </c>
      <c r="H45" s="37">
        <v>1050</v>
      </c>
      <c r="I45" s="15">
        <f t="shared" si="0"/>
        <v>0.44394428851347773</v>
      </c>
      <c r="J45" s="37">
        <f t="shared" si="1"/>
        <v>838.3</v>
      </c>
      <c r="K45" s="13" t="s">
        <v>16</v>
      </c>
      <c r="L45" s="34"/>
      <c r="M45" s="35"/>
      <c r="N45" s="37"/>
    </row>
    <row r="46" spans="1:14" x14ac:dyDescent="0.2">
      <c r="A46" s="23" t="s">
        <v>40</v>
      </c>
      <c r="B46" s="23" t="s">
        <v>101</v>
      </c>
      <c r="C46" s="19">
        <v>46023</v>
      </c>
      <c r="D46" s="23" t="s">
        <v>102</v>
      </c>
      <c r="E46" s="23" t="s">
        <v>103</v>
      </c>
      <c r="G46" s="24">
        <v>629.43000000000006</v>
      </c>
      <c r="H46" s="24">
        <v>350</v>
      </c>
      <c r="I46" s="3">
        <f t="shared" si="0"/>
        <v>0.44394134375546135</v>
      </c>
      <c r="J46" s="24">
        <f t="shared" si="1"/>
        <v>279.43000000000006</v>
      </c>
      <c r="K46" s="4" t="s">
        <v>16</v>
      </c>
      <c r="L46" s="25"/>
      <c r="M46" s="26"/>
      <c r="N46" s="24"/>
    </row>
    <row r="47" spans="1:14" x14ac:dyDescent="0.2">
      <c r="A47" s="23" t="s">
        <v>40</v>
      </c>
      <c r="B47" s="23" t="s">
        <v>101</v>
      </c>
      <c r="C47" s="19">
        <v>46023</v>
      </c>
      <c r="D47" s="23" t="s">
        <v>104</v>
      </c>
      <c r="E47" s="23" t="s">
        <v>105</v>
      </c>
      <c r="G47" s="24">
        <v>1888.3</v>
      </c>
      <c r="H47" s="24">
        <v>1050</v>
      </c>
      <c r="I47" s="3">
        <f t="shared" si="0"/>
        <v>0.44394428851347773</v>
      </c>
      <c r="J47" s="24">
        <f t="shared" si="1"/>
        <v>838.3</v>
      </c>
      <c r="K47" s="4" t="s">
        <v>16</v>
      </c>
      <c r="L47" s="25"/>
      <c r="M47" s="26"/>
      <c r="N47" s="24"/>
    </row>
    <row r="48" spans="1:14" x14ac:dyDescent="0.2">
      <c r="A48" s="23" t="s">
        <v>40</v>
      </c>
      <c r="B48" s="23" t="s">
        <v>101</v>
      </c>
      <c r="C48" s="19">
        <v>46023</v>
      </c>
      <c r="D48" s="23" t="s">
        <v>106</v>
      </c>
      <c r="E48" s="23" t="s">
        <v>107</v>
      </c>
      <c r="G48" s="24">
        <v>629.43000000000006</v>
      </c>
      <c r="H48" s="24">
        <v>350</v>
      </c>
      <c r="I48" s="3">
        <f t="shared" si="0"/>
        <v>0.44394134375546135</v>
      </c>
      <c r="J48" s="24">
        <f t="shared" si="1"/>
        <v>279.43000000000006</v>
      </c>
      <c r="K48" s="4" t="s">
        <v>16</v>
      </c>
      <c r="L48" s="25"/>
      <c r="M48" s="26"/>
      <c r="N48" s="24"/>
    </row>
    <row r="49" spans="1:14" x14ac:dyDescent="0.2">
      <c r="A49" s="23" t="s">
        <v>40</v>
      </c>
      <c r="B49" s="23" t="s">
        <v>101</v>
      </c>
      <c r="C49" s="19">
        <v>46023</v>
      </c>
      <c r="D49" s="23" t="s">
        <v>108</v>
      </c>
      <c r="E49" s="23" t="s">
        <v>109</v>
      </c>
      <c r="G49" s="24">
        <v>1888.3</v>
      </c>
      <c r="H49" s="24">
        <v>1050</v>
      </c>
      <c r="I49" s="3">
        <f t="shared" si="0"/>
        <v>0.44394428851347773</v>
      </c>
      <c r="J49" s="24">
        <f t="shared" si="1"/>
        <v>838.3</v>
      </c>
      <c r="K49" s="4" t="s">
        <v>16</v>
      </c>
      <c r="L49" s="25"/>
      <c r="M49" s="26"/>
      <c r="N49" s="24"/>
    </row>
    <row r="50" spans="1:14" x14ac:dyDescent="0.2">
      <c r="A50" s="23" t="s">
        <v>40</v>
      </c>
      <c r="B50" s="23" t="s">
        <v>101</v>
      </c>
      <c r="C50" s="19">
        <v>46023</v>
      </c>
      <c r="D50" s="23" t="s">
        <v>110</v>
      </c>
      <c r="E50" s="23" t="s">
        <v>111</v>
      </c>
      <c r="F50" s="2" t="s">
        <v>15</v>
      </c>
      <c r="G50" s="24">
        <v>629.43000000000006</v>
      </c>
      <c r="H50" s="24">
        <v>350</v>
      </c>
      <c r="I50" s="3">
        <f t="shared" si="0"/>
        <v>0.44394134375546135</v>
      </c>
      <c r="J50" s="24">
        <f t="shared" si="1"/>
        <v>279.43000000000006</v>
      </c>
      <c r="K50" s="4" t="s">
        <v>16</v>
      </c>
      <c r="L50" s="25"/>
      <c r="M50" s="26"/>
      <c r="N50" s="24"/>
    </row>
    <row r="51" spans="1:14" x14ac:dyDescent="0.2">
      <c r="A51" s="23" t="s">
        <v>40</v>
      </c>
      <c r="B51" s="23" t="s">
        <v>101</v>
      </c>
      <c r="C51" s="19">
        <v>46023</v>
      </c>
      <c r="D51" s="23" t="s">
        <v>112</v>
      </c>
      <c r="E51" s="23" t="s">
        <v>113</v>
      </c>
      <c r="G51" s="24">
        <v>1888.3</v>
      </c>
      <c r="H51" s="24">
        <v>1050</v>
      </c>
      <c r="I51" s="3">
        <f t="shared" si="0"/>
        <v>0.44394428851347773</v>
      </c>
      <c r="J51" s="24">
        <f t="shared" si="1"/>
        <v>838.3</v>
      </c>
      <c r="K51" s="4" t="s">
        <v>16</v>
      </c>
      <c r="L51" s="25"/>
      <c r="M51" s="26"/>
      <c r="N51" s="24"/>
    </row>
    <row r="52" spans="1:14" x14ac:dyDescent="0.2">
      <c r="A52" s="23" t="s">
        <v>40</v>
      </c>
      <c r="B52" s="23" t="s">
        <v>101</v>
      </c>
      <c r="C52" s="19">
        <v>46023</v>
      </c>
      <c r="D52" s="23" t="s">
        <v>114</v>
      </c>
      <c r="E52" s="23" t="s">
        <v>115</v>
      </c>
      <c r="F52" s="2" t="s">
        <v>15</v>
      </c>
      <c r="G52" s="24">
        <v>629.43000000000006</v>
      </c>
      <c r="H52" s="24">
        <v>350</v>
      </c>
      <c r="I52" s="3">
        <f t="shared" si="0"/>
        <v>0.44394134375546135</v>
      </c>
      <c r="J52" s="24">
        <f t="shared" si="1"/>
        <v>279.43000000000006</v>
      </c>
      <c r="K52" s="4" t="s">
        <v>16</v>
      </c>
      <c r="L52" s="25"/>
      <c r="M52" s="26"/>
      <c r="N52" s="24"/>
    </row>
    <row r="53" spans="1:14" x14ac:dyDescent="0.2">
      <c r="A53" s="23" t="s">
        <v>40</v>
      </c>
      <c r="B53" s="23" t="s">
        <v>101</v>
      </c>
      <c r="C53" s="19">
        <v>46023</v>
      </c>
      <c r="D53" s="23" t="s">
        <v>116</v>
      </c>
      <c r="E53" s="23" t="s">
        <v>117</v>
      </c>
      <c r="G53" s="24">
        <v>1888.3</v>
      </c>
      <c r="H53" s="24">
        <v>1050</v>
      </c>
      <c r="I53" s="3">
        <f t="shared" si="0"/>
        <v>0.44394428851347773</v>
      </c>
      <c r="J53" s="24">
        <f t="shared" si="1"/>
        <v>838.3</v>
      </c>
      <c r="K53" s="4" t="s">
        <v>16</v>
      </c>
      <c r="L53" s="25"/>
      <c r="M53" s="26"/>
      <c r="N53" s="24"/>
    </row>
    <row r="54" spans="1:14" x14ac:dyDescent="0.2">
      <c r="A54" s="27" t="s">
        <v>118</v>
      </c>
      <c r="B54" s="27" t="s">
        <v>119</v>
      </c>
      <c r="C54" s="20">
        <v>46023</v>
      </c>
      <c r="D54" s="27" t="s">
        <v>120</v>
      </c>
      <c r="E54" s="27" t="s">
        <v>121</v>
      </c>
      <c r="F54" s="6"/>
      <c r="G54" s="36">
        <v>338.95</v>
      </c>
      <c r="H54" s="36">
        <v>94.29</v>
      </c>
      <c r="I54" s="14">
        <f t="shared" si="0"/>
        <v>0.72181737719427641</v>
      </c>
      <c r="J54" s="36">
        <f t="shared" si="1"/>
        <v>244.65999999999997</v>
      </c>
      <c r="K54" s="8" t="s">
        <v>122</v>
      </c>
      <c r="L54" s="29"/>
      <c r="M54" s="30"/>
      <c r="N54" s="36"/>
    </row>
    <row r="55" spans="1:14" x14ac:dyDescent="0.2">
      <c r="A55" s="23" t="s">
        <v>118</v>
      </c>
      <c r="B55" s="23" t="s">
        <v>123</v>
      </c>
      <c r="C55" s="19">
        <v>46023</v>
      </c>
      <c r="D55" s="23" t="s">
        <v>124</v>
      </c>
      <c r="E55" s="23" t="s">
        <v>125</v>
      </c>
      <c r="F55" s="2" t="s">
        <v>15</v>
      </c>
      <c r="G55" s="24">
        <v>610.11</v>
      </c>
      <c r="H55" s="24">
        <v>169.71</v>
      </c>
      <c r="I55" s="3">
        <f t="shared" si="0"/>
        <v>0.72183704577863006</v>
      </c>
      <c r="J55" s="24">
        <f t="shared" si="1"/>
        <v>440.4</v>
      </c>
      <c r="K55" s="4" t="s">
        <v>122</v>
      </c>
      <c r="L55" s="25"/>
      <c r="M55" s="26"/>
      <c r="N55" s="24"/>
    </row>
    <row r="56" spans="1:14" x14ac:dyDescent="0.2">
      <c r="A56" s="32" t="s">
        <v>118</v>
      </c>
      <c r="B56" s="32" t="s">
        <v>123</v>
      </c>
      <c r="C56" s="21">
        <v>46023</v>
      </c>
      <c r="D56" s="32" t="s">
        <v>126</v>
      </c>
      <c r="E56" s="32" t="s">
        <v>127</v>
      </c>
      <c r="F56" s="11"/>
      <c r="G56" s="37">
        <v>508.43</v>
      </c>
      <c r="H56" s="37">
        <v>141.43</v>
      </c>
      <c r="I56" s="15">
        <f t="shared" si="0"/>
        <v>0.72182994709202841</v>
      </c>
      <c r="J56" s="37">
        <f t="shared" si="1"/>
        <v>367</v>
      </c>
      <c r="K56" s="13" t="s">
        <v>122</v>
      </c>
      <c r="L56" s="34"/>
      <c r="M56" s="35"/>
      <c r="N56" s="37"/>
    </row>
    <row r="57" spans="1:14" x14ac:dyDescent="0.2">
      <c r="A57" s="23" t="s">
        <v>118</v>
      </c>
      <c r="B57" s="23" t="s">
        <v>128</v>
      </c>
      <c r="C57" s="19">
        <v>46023</v>
      </c>
      <c r="D57" s="23" t="s">
        <v>129</v>
      </c>
      <c r="E57" s="23" t="s">
        <v>130</v>
      </c>
      <c r="F57" s="2" t="s">
        <v>15</v>
      </c>
      <c r="G57" s="24">
        <v>289.36</v>
      </c>
      <c r="H57" s="24">
        <v>72.34</v>
      </c>
      <c r="I57" s="3">
        <f t="shared" si="0"/>
        <v>0.75</v>
      </c>
      <c r="J57" s="24">
        <f t="shared" si="1"/>
        <v>217.02</v>
      </c>
      <c r="K57" s="4" t="s">
        <v>122</v>
      </c>
      <c r="L57" s="25"/>
      <c r="M57" s="26"/>
      <c r="N57" s="24">
        <v>69.569999999999993</v>
      </c>
    </row>
    <row r="58" spans="1:14" x14ac:dyDescent="0.2">
      <c r="A58" s="23" t="s">
        <v>118</v>
      </c>
      <c r="B58" s="23" t="s">
        <v>128</v>
      </c>
      <c r="C58" s="19">
        <v>46023</v>
      </c>
      <c r="D58" s="23" t="s">
        <v>131</v>
      </c>
      <c r="E58" s="23" t="s">
        <v>132</v>
      </c>
      <c r="G58" s="24">
        <v>286.64999999999998</v>
      </c>
      <c r="H58" s="24">
        <v>71.66</v>
      </c>
      <c r="I58" s="3">
        <f t="shared" si="0"/>
        <v>0.75000872143729291</v>
      </c>
      <c r="J58" s="24">
        <f t="shared" si="1"/>
        <v>214.98999999999998</v>
      </c>
      <c r="K58" s="4" t="s">
        <v>122</v>
      </c>
      <c r="L58" s="25"/>
      <c r="M58" s="26"/>
      <c r="N58" s="24">
        <v>55.66</v>
      </c>
    </row>
    <row r="59" spans="1:14" x14ac:dyDescent="0.2">
      <c r="A59" s="23" t="s">
        <v>118</v>
      </c>
      <c r="B59" s="23" t="s">
        <v>128</v>
      </c>
      <c r="C59" s="19">
        <v>46023</v>
      </c>
      <c r="D59" s="23" t="s">
        <v>133</v>
      </c>
      <c r="E59" s="23" t="s">
        <v>134</v>
      </c>
      <c r="F59" s="2" t="s">
        <v>15</v>
      </c>
      <c r="G59" s="24">
        <v>558.83000000000004</v>
      </c>
      <c r="H59" s="24">
        <v>139.71</v>
      </c>
      <c r="I59" s="3">
        <f t="shared" si="0"/>
        <v>0.74999552636758937</v>
      </c>
      <c r="J59" s="24">
        <f t="shared" si="1"/>
        <v>419.12</v>
      </c>
      <c r="K59" s="4" t="s">
        <v>122</v>
      </c>
      <c r="L59" s="25"/>
      <c r="M59" s="26"/>
      <c r="N59" s="24">
        <v>134.35</v>
      </c>
    </row>
    <row r="60" spans="1:14" x14ac:dyDescent="0.2">
      <c r="A60" s="23" t="s">
        <v>118</v>
      </c>
      <c r="B60" s="23" t="s">
        <v>128</v>
      </c>
      <c r="C60" s="19">
        <v>46023</v>
      </c>
      <c r="D60" s="23" t="s">
        <v>135</v>
      </c>
      <c r="E60" s="23" t="s">
        <v>136</v>
      </c>
      <c r="G60" s="24">
        <v>537.47</v>
      </c>
      <c r="H60" s="24">
        <v>134.37</v>
      </c>
      <c r="I60" s="3">
        <f t="shared" si="0"/>
        <v>0.74999534857759498</v>
      </c>
      <c r="J60" s="24">
        <f t="shared" si="1"/>
        <v>403.1</v>
      </c>
      <c r="K60" s="4" t="s">
        <v>122</v>
      </c>
      <c r="L60" s="25"/>
      <c r="M60" s="26"/>
      <c r="N60" s="24">
        <v>129.19999999999999</v>
      </c>
    </row>
    <row r="61" spans="1:14" x14ac:dyDescent="0.2">
      <c r="A61" s="27" t="s">
        <v>137</v>
      </c>
      <c r="B61" s="27" t="s">
        <v>138</v>
      </c>
      <c r="C61" s="20">
        <v>46013</v>
      </c>
      <c r="D61" s="27" t="s">
        <v>139</v>
      </c>
      <c r="E61" s="27" t="s">
        <v>140</v>
      </c>
      <c r="F61" s="6"/>
      <c r="G61" s="28">
        <v>16932.55</v>
      </c>
      <c r="H61" s="28">
        <v>9912.07</v>
      </c>
      <c r="I61" s="7">
        <f t="shared" si="0"/>
        <v>0.41461445558997317</v>
      </c>
      <c r="J61" s="28">
        <f t="shared" si="1"/>
        <v>7020.48</v>
      </c>
      <c r="K61" s="8" t="s">
        <v>141</v>
      </c>
      <c r="L61" s="29"/>
      <c r="M61" s="30"/>
      <c r="N61" s="28">
        <v>9912.07</v>
      </c>
    </row>
    <row r="62" spans="1:14" x14ac:dyDescent="0.2">
      <c r="A62" s="23" t="s">
        <v>137</v>
      </c>
      <c r="B62" s="23" t="s">
        <v>138</v>
      </c>
      <c r="C62" s="19">
        <v>46013</v>
      </c>
      <c r="D62" s="23">
        <v>57962000712</v>
      </c>
      <c r="E62" s="23" t="s">
        <v>142</v>
      </c>
      <c r="G62" s="31">
        <v>10885.21</v>
      </c>
      <c r="H62" s="31">
        <v>6386.14</v>
      </c>
      <c r="I62" s="9">
        <f t="shared" si="0"/>
        <v>0.41331954091836531</v>
      </c>
      <c r="J62" s="31">
        <f t="shared" si="1"/>
        <v>4499.0699999999988</v>
      </c>
      <c r="K62" s="4" t="s">
        <v>141</v>
      </c>
      <c r="L62" s="25"/>
      <c r="M62" s="26"/>
      <c r="N62" s="31">
        <v>6386.14</v>
      </c>
    </row>
    <row r="63" spans="1:14" x14ac:dyDescent="0.2">
      <c r="A63" s="23" t="s">
        <v>137</v>
      </c>
      <c r="B63" s="23" t="s">
        <v>138</v>
      </c>
      <c r="C63" s="19">
        <v>46013</v>
      </c>
      <c r="D63" s="23" t="s">
        <v>143</v>
      </c>
      <c r="E63" s="23" t="s">
        <v>144</v>
      </c>
      <c r="G63" s="31">
        <v>16932.55</v>
      </c>
      <c r="H63" s="31">
        <v>9909.99</v>
      </c>
      <c r="I63" s="9">
        <f t="shared" si="0"/>
        <v>0.41473729591821668</v>
      </c>
      <c r="J63" s="31">
        <f t="shared" si="1"/>
        <v>7022.5599999999995</v>
      </c>
      <c r="K63" s="4" t="s">
        <v>141</v>
      </c>
      <c r="L63" s="25"/>
      <c r="M63" s="26"/>
      <c r="N63" s="31">
        <v>9909.99</v>
      </c>
    </row>
    <row r="64" spans="1:14" x14ac:dyDescent="0.2">
      <c r="A64" s="23" t="s">
        <v>137</v>
      </c>
      <c r="B64" s="23" t="s">
        <v>138</v>
      </c>
      <c r="C64" s="19">
        <v>46013</v>
      </c>
      <c r="D64" s="23" t="s">
        <v>145</v>
      </c>
      <c r="E64" s="23" t="s">
        <v>146</v>
      </c>
      <c r="G64" s="31">
        <v>18142.02</v>
      </c>
      <c r="H64" s="31">
        <v>10620.08</v>
      </c>
      <c r="I64" s="9">
        <f t="shared" si="0"/>
        <v>0.41461424912992051</v>
      </c>
      <c r="J64" s="31">
        <f t="shared" si="1"/>
        <v>7521.9400000000005</v>
      </c>
      <c r="K64" s="4" t="s">
        <v>141</v>
      </c>
      <c r="L64" s="25"/>
      <c r="M64" s="26"/>
      <c r="N64" s="31">
        <v>10620.09</v>
      </c>
    </row>
    <row r="65" spans="1:14" x14ac:dyDescent="0.2">
      <c r="A65" s="23" t="s">
        <v>137</v>
      </c>
      <c r="B65" s="23" t="s">
        <v>138</v>
      </c>
      <c r="C65" s="19">
        <v>46013</v>
      </c>
      <c r="D65" s="23" t="s">
        <v>147</v>
      </c>
      <c r="E65" s="23" t="s">
        <v>148</v>
      </c>
      <c r="G65" s="31">
        <v>24189.370000000003</v>
      </c>
      <c r="H65" s="31">
        <v>14160.11</v>
      </c>
      <c r="I65" s="9">
        <f t="shared" si="0"/>
        <v>0.41461435332958241</v>
      </c>
      <c r="J65" s="31">
        <f t="shared" si="1"/>
        <v>10029.260000000002</v>
      </c>
      <c r="K65" s="4" t="s">
        <v>141</v>
      </c>
      <c r="L65" s="25"/>
      <c r="M65" s="26"/>
      <c r="N65" s="31">
        <v>14160.12</v>
      </c>
    </row>
    <row r="66" spans="1:14" x14ac:dyDescent="0.2">
      <c r="A66" s="23" t="s">
        <v>137</v>
      </c>
      <c r="B66" s="23" t="s">
        <v>138</v>
      </c>
      <c r="C66" s="19">
        <v>46013</v>
      </c>
      <c r="D66" s="23" t="s">
        <v>149</v>
      </c>
      <c r="E66" s="23" t="s">
        <v>150</v>
      </c>
      <c r="G66" s="31">
        <v>16932.55</v>
      </c>
      <c r="H66" s="31">
        <v>9910.31</v>
      </c>
      <c r="I66" s="9">
        <f t="shared" si="0"/>
        <v>0.41471839740617922</v>
      </c>
      <c r="J66" s="31">
        <f t="shared" si="1"/>
        <v>7022.24</v>
      </c>
      <c r="K66" s="4" t="s">
        <v>141</v>
      </c>
      <c r="L66" s="25"/>
      <c r="M66" s="26"/>
      <c r="N66" s="31">
        <v>9910.32</v>
      </c>
    </row>
    <row r="67" spans="1:14" x14ac:dyDescent="0.2">
      <c r="A67" s="32" t="s">
        <v>137</v>
      </c>
      <c r="B67" s="32" t="s">
        <v>138</v>
      </c>
      <c r="C67" s="21">
        <v>46013</v>
      </c>
      <c r="D67" s="32" t="s">
        <v>151</v>
      </c>
      <c r="E67" s="32" t="s">
        <v>152</v>
      </c>
      <c r="F67" s="11"/>
      <c r="G67" s="33">
        <v>16932.55</v>
      </c>
      <c r="H67" s="33">
        <v>9911.36</v>
      </c>
      <c r="I67" s="12">
        <f t="shared" si="0"/>
        <v>0.41465638666355625</v>
      </c>
      <c r="J67" s="33">
        <f t="shared" si="1"/>
        <v>7021.1899999999987</v>
      </c>
      <c r="K67" s="13" t="s">
        <v>141</v>
      </c>
      <c r="L67" s="34"/>
      <c r="M67" s="35"/>
      <c r="N67" s="33">
        <v>9911.36</v>
      </c>
    </row>
    <row r="68" spans="1:14" x14ac:dyDescent="0.2">
      <c r="C68" s="19"/>
      <c r="G68" s="24"/>
      <c r="H68" s="24"/>
      <c r="I68" s="3"/>
      <c r="J68" s="24"/>
      <c r="K68" s="1"/>
      <c r="L68" s="38"/>
      <c r="M68" s="39"/>
      <c r="N68" s="24"/>
    </row>
    <row r="69" spans="1:14" x14ac:dyDescent="0.2">
      <c r="C69" s="19"/>
      <c r="G69" s="24"/>
      <c r="H69" s="24"/>
      <c r="I69" s="3"/>
      <c r="J69" s="24"/>
      <c r="K69" s="1"/>
      <c r="L69" s="38"/>
      <c r="M69" s="24"/>
      <c r="N69" s="24"/>
    </row>
    <row r="70" spans="1:14" x14ac:dyDescent="0.2">
      <c r="A70" s="74" t="s">
        <v>153</v>
      </c>
      <c r="B70" s="40"/>
      <c r="C70" s="22"/>
      <c r="D70" s="40"/>
      <c r="E70" s="40"/>
      <c r="F70" s="17"/>
      <c r="G70" s="41"/>
      <c r="H70" s="41"/>
      <c r="I70" s="18"/>
      <c r="J70" s="41"/>
      <c r="K70" s="16"/>
      <c r="L70" s="42"/>
      <c r="M70" s="41"/>
      <c r="N70" s="41"/>
    </row>
    <row r="71" spans="1:14" x14ac:dyDescent="0.2">
      <c r="A71" s="27" t="s">
        <v>154</v>
      </c>
      <c r="B71" s="27" t="s">
        <v>155</v>
      </c>
      <c r="C71" s="20">
        <v>46023</v>
      </c>
      <c r="D71" s="27" t="s">
        <v>156</v>
      </c>
      <c r="E71" s="27" t="s">
        <v>157</v>
      </c>
      <c r="F71" s="6" t="s">
        <v>15</v>
      </c>
      <c r="G71" s="36">
        <v>599.72</v>
      </c>
      <c r="H71" s="36">
        <v>377.82</v>
      </c>
      <c r="I71" s="14">
        <f>(G71-H71)/G71</f>
        <v>0.3700060028013073</v>
      </c>
      <c r="J71" s="36">
        <f>G71-H71</f>
        <v>221.90000000000003</v>
      </c>
      <c r="K71" s="5" t="s">
        <v>158</v>
      </c>
      <c r="L71" s="43"/>
      <c r="M71" s="36"/>
      <c r="N71" s="36">
        <v>181.59</v>
      </c>
    </row>
    <row r="72" spans="1:14" x14ac:dyDescent="0.2">
      <c r="A72" s="23" t="s">
        <v>154</v>
      </c>
      <c r="B72" s="23" t="s">
        <v>155</v>
      </c>
      <c r="C72" s="19">
        <v>46023</v>
      </c>
      <c r="D72" s="23" t="s">
        <v>159</v>
      </c>
      <c r="E72" s="23" t="s">
        <v>160</v>
      </c>
      <c r="G72" s="24">
        <v>1799.15</v>
      </c>
      <c r="H72" s="24">
        <v>1133.46</v>
      </c>
      <c r="I72" s="3">
        <f>(G72-H72)/G72</f>
        <v>0.37000250118111333</v>
      </c>
      <c r="J72" s="24">
        <f>G72-H72</f>
        <v>665.69</v>
      </c>
      <c r="K72" s="1" t="s">
        <v>158</v>
      </c>
      <c r="L72" s="38"/>
      <c r="M72" s="24"/>
      <c r="N72" s="24">
        <v>544.76</v>
      </c>
    </row>
    <row r="73" spans="1:14" x14ac:dyDescent="0.2">
      <c r="A73" s="23" t="s">
        <v>154</v>
      </c>
      <c r="B73" s="23" t="s">
        <v>155</v>
      </c>
      <c r="C73" s="19">
        <v>46023</v>
      </c>
      <c r="D73" s="23" t="s">
        <v>161</v>
      </c>
      <c r="E73" s="23" t="s">
        <v>162</v>
      </c>
      <c r="F73" s="2" t="s">
        <v>15</v>
      </c>
      <c r="G73" s="24">
        <v>599.72</v>
      </c>
      <c r="H73" s="24">
        <v>377.82</v>
      </c>
      <c r="I73" s="3">
        <f>(G73-H73)/G73</f>
        <v>0.3700060028013073</v>
      </c>
      <c r="J73" s="24">
        <f>G73-H73</f>
        <v>221.90000000000003</v>
      </c>
      <c r="K73" s="1" t="s">
        <v>158</v>
      </c>
      <c r="L73" s="38"/>
      <c r="M73" s="24"/>
      <c r="N73" s="24">
        <v>181.59</v>
      </c>
    </row>
    <row r="74" spans="1:14" x14ac:dyDescent="0.2">
      <c r="A74" s="23" t="s">
        <v>154</v>
      </c>
      <c r="B74" s="23" t="s">
        <v>155</v>
      </c>
      <c r="C74" s="19">
        <v>46023</v>
      </c>
      <c r="D74" s="23" t="s">
        <v>163</v>
      </c>
      <c r="E74" s="23" t="s">
        <v>164</v>
      </c>
      <c r="G74" s="24">
        <v>1799.15</v>
      </c>
      <c r="H74" s="24">
        <v>1133.46</v>
      </c>
      <c r="I74" s="3">
        <f>(G74-H74)/G74</f>
        <v>0.37000250118111333</v>
      </c>
      <c r="J74" s="24">
        <f>G74-H74</f>
        <v>665.69</v>
      </c>
      <c r="K74" s="1" t="s">
        <v>158</v>
      </c>
      <c r="L74" s="38"/>
      <c r="M74" s="24"/>
      <c r="N74" s="24">
        <v>544.76</v>
      </c>
    </row>
    <row r="75" spans="1:14" x14ac:dyDescent="0.2">
      <c r="A75" s="32" t="s">
        <v>154</v>
      </c>
      <c r="B75" s="32" t="s">
        <v>155</v>
      </c>
      <c r="C75" s="21">
        <v>46023</v>
      </c>
      <c r="D75" s="32" t="s">
        <v>165</v>
      </c>
      <c r="E75" s="32" t="s">
        <v>166</v>
      </c>
      <c r="F75" s="11"/>
      <c r="G75" s="37">
        <v>599.72</v>
      </c>
      <c r="H75" s="37">
        <v>377.82</v>
      </c>
      <c r="I75" s="15">
        <f>(G75-H75)/G75</f>
        <v>0.3700060028013073</v>
      </c>
      <c r="J75" s="37">
        <f>G75-H75</f>
        <v>221.90000000000003</v>
      </c>
      <c r="K75" s="10" t="s">
        <v>158</v>
      </c>
      <c r="L75" s="44"/>
      <c r="M75" s="37"/>
      <c r="N75" s="37">
        <v>181.59</v>
      </c>
    </row>
    <row r="76" spans="1:14" x14ac:dyDescent="0.2">
      <c r="C76" s="19"/>
      <c r="G76" s="24"/>
      <c r="H76" s="24"/>
      <c r="I76" s="3"/>
      <c r="J76" s="24"/>
      <c r="K76" s="1"/>
      <c r="L76" s="38"/>
      <c r="M76" s="24"/>
      <c r="N76" s="24"/>
    </row>
    <row r="77" spans="1:14" x14ac:dyDescent="0.2">
      <c r="C77" s="19"/>
      <c r="G77" s="24"/>
      <c r="H77" s="24"/>
      <c r="I77" s="3"/>
      <c r="J77" s="24"/>
      <c r="K77" s="1"/>
      <c r="L77" s="38"/>
      <c r="M77" s="24"/>
      <c r="N77" s="24"/>
    </row>
    <row r="78" spans="1:14" ht="15" customHeight="1" x14ac:dyDescent="0.2">
      <c r="A78" s="76" t="s">
        <v>174</v>
      </c>
      <c r="B78" s="77"/>
      <c r="C78" s="77"/>
      <c r="D78" s="77"/>
      <c r="E78" s="77"/>
      <c r="F78" s="77"/>
      <c r="G78" s="77"/>
      <c r="H78" s="77"/>
      <c r="I78" s="77"/>
      <c r="J78" s="77"/>
      <c r="K78" s="77"/>
      <c r="L78" s="77"/>
      <c r="M78" s="77"/>
      <c r="N78" s="78"/>
    </row>
    <row r="79" spans="1:14" ht="15" customHeight="1" x14ac:dyDescent="0.2">
      <c r="A79" s="61" t="s">
        <v>175</v>
      </c>
      <c r="B79" s="50" t="s">
        <v>181</v>
      </c>
      <c r="C79" s="51"/>
      <c r="D79" s="51"/>
      <c r="E79" s="51"/>
      <c r="F79" s="51"/>
      <c r="G79" s="51"/>
      <c r="H79" s="51"/>
      <c r="I79" s="51"/>
      <c r="J79" s="51"/>
      <c r="K79" s="51"/>
      <c r="L79" s="51"/>
      <c r="M79" s="51"/>
      <c r="N79" s="51"/>
    </row>
    <row r="80" spans="1:14" ht="15" customHeight="1" x14ac:dyDescent="0.2">
      <c r="A80" s="62"/>
      <c r="B80" s="52" t="s">
        <v>170</v>
      </c>
      <c r="C80" s="51"/>
      <c r="D80" s="51"/>
      <c r="E80" s="51"/>
      <c r="F80" s="51"/>
      <c r="G80" s="51"/>
      <c r="H80" s="51"/>
      <c r="I80" s="51"/>
      <c r="J80" s="51"/>
      <c r="K80" s="51"/>
      <c r="L80" s="51"/>
      <c r="M80" s="51"/>
      <c r="N80" s="51"/>
    </row>
    <row r="81" spans="1:14" ht="15" customHeight="1" x14ac:dyDescent="0.2">
      <c r="A81" s="63"/>
      <c r="B81" s="53" t="s">
        <v>171</v>
      </c>
      <c r="C81" s="54"/>
      <c r="D81" s="54"/>
      <c r="E81" s="54"/>
      <c r="F81" s="54"/>
      <c r="G81" s="54"/>
      <c r="H81" s="54"/>
      <c r="I81" s="54"/>
      <c r="J81" s="54"/>
      <c r="K81" s="54"/>
      <c r="L81" s="54"/>
      <c r="M81" s="54"/>
      <c r="N81" s="54"/>
    </row>
    <row r="82" spans="1:14" x14ac:dyDescent="0.2">
      <c r="A82" s="62" t="s">
        <v>180</v>
      </c>
      <c r="B82" s="55" t="s">
        <v>176</v>
      </c>
      <c r="C82" s="50"/>
      <c r="D82" s="50"/>
      <c r="E82" s="50"/>
      <c r="F82" s="56"/>
      <c r="G82" s="50"/>
      <c r="H82" s="50"/>
      <c r="I82" s="56"/>
      <c r="J82" s="50"/>
      <c r="K82" s="56"/>
      <c r="L82" s="50"/>
      <c r="M82" s="50"/>
      <c r="N82" s="50"/>
    </row>
    <row r="83" spans="1:14" x14ac:dyDescent="0.2">
      <c r="A83" s="64"/>
      <c r="B83" s="57" t="s">
        <v>177</v>
      </c>
      <c r="C83" s="50"/>
      <c r="D83" s="50"/>
      <c r="E83" s="50"/>
      <c r="F83" s="56"/>
      <c r="G83" s="50"/>
      <c r="H83" s="50"/>
      <c r="I83" s="56"/>
      <c r="J83" s="50"/>
      <c r="K83" s="56"/>
      <c r="L83" s="50"/>
      <c r="M83" s="50"/>
      <c r="N83" s="50"/>
    </row>
    <row r="84" spans="1:14" x14ac:dyDescent="0.2">
      <c r="A84" s="64"/>
      <c r="B84" s="57" t="s">
        <v>178</v>
      </c>
      <c r="C84" s="50"/>
      <c r="D84" s="50"/>
      <c r="E84" s="50"/>
      <c r="F84" s="56"/>
      <c r="G84" s="50"/>
      <c r="H84" s="50"/>
      <c r="I84" s="56"/>
      <c r="J84" s="50"/>
      <c r="K84" s="56"/>
      <c r="L84" s="50"/>
      <c r="M84" s="50"/>
      <c r="N84" s="50"/>
    </row>
    <row r="85" spans="1:14" x14ac:dyDescent="0.2">
      <c r="A85" s="65"/>
      <c r="B85" s="58" t="s">
        <v>179</v>
      </c>
      <c r="C85" s="59"/>
      <c r="D85" s="59"/>
      <c r="E85" s="59"/>
      <c r="F85" s="60"/>
      <c r="G85" s="59"/>
      <c r="H85" s="59"/>
      <c r="I85" s="60"/>
      <c r="J85" s="59"/>
      <c r="K85" s="60"/>
      <c r="L85" s="59"/>
      <c r="M85" s="59"/>
      <c r="N85" s="59"/>
    </row>
    <row r="87" spans="1:14" x14ac:dyDescent="0.2">
      <c r="H87" s="48"/>
    </row>
    <row r="88" spans="1:14" x14ac:dyDescent="0.2">
      <c r="A88" s="45" t="s">
        <v>173</v>
      </c>
      <c r="H88" s="48"/>
    </row>
    <row r="89" spans="1:14" x14ac:dyDescent="0.2">
      <c r="A89" s="49" t="s">
        <v>172</v>
      </c>
      <c r="H89" s="47"/>
    </row>
    <row r="90" spans="1:14" x14ac:dyDescent="0.2">
      <c r="A90" s="49" t="s">
        <v>182</v>
      </c>
      <c r="H90" s="47"/>
    </row>
    <row r="91" spans="1:14" x14ac:dyDescent="0.2">
      <c r="A91" s="49" t="s">
        <v>185</v>
      </c>
    </row>
    <row r="92" spans="1:14" x14ac:dyDescent="0.2">
      <c r="H92" s="46"/>
    </row>
  </sheetData>
  <mergeCells count="2">
    <mergeCell ref="A78:N78"/>
    <mergeCell ref="A2:N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WAC Decrease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Rieger</dc:creator>
  <cp:lastModifiedBy>Amanda Rieger</cp:lastModifiedBy>
  <dcterms:created xsi:type="dcterms:W3CDTF">2026-01-12T18:56:57Z</dcterms:created>
  <dcterms:modified xsi:type="dcterms:W3CDTF">2026-01-13T04:44:48Z</dcterms:modified>
</cp:coreProperties>
</file>